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fsv\組織フォルダ\総務課フォルダ\課共有\09_市勢統計\01_市の統計書\2025（R7）年度\01_市勢統計　事務連絡・原稿依頼・刊行に関する原議【3年廃】\5_提出原稿（9.24〆）\02_確認中\05_市民税課(7)\"/>
    </mc:Choice>
  </mc:AlternateContent>
  <xr:revisionPtr revIDLastSave="0" documentId="13_ncr:1_{FB396A7A-55DE-4E45-B72B-EF958F1434BB}" xr6:coauthVersionLast="47" xr6:coauthVersionMax="47" xr10:uidLastSave="{00000000-0000-0000-0000-000000000000}"/>
  <bookViews>
    <workbookView xWindow="28680" yWindow="-120" windowWidth="29040" windowHeight="15720" tabRatio="901" activeTab="3" xr2:uid="{00000000-000D-0000-FFFF-FFFF00000000}"/>
  </bookViews>
  <sheets>
    <sheet name="R4個人市民税(所得割)課税標準段階別納税義務者等" sheetId="44" r:id="rId1"/>
    <sheet name="R5個人市民税（所得割）課税標準段階別納税義務者等" sheetId="45" r:id="rId2"/>
    <sheet name="R６個人市民税（所得割）課税標準段階別納税義務者等" sheetId="46" r:id="rId3"/>
    <sheet name="R７個人市民税（所得割）課税標準段階別納税義務者等 " sheetId="47" r:id="rId4"/>
  </sheets>
  <definedNames>
    <definedName name="_xlnm.Print_Area" localSheetId="0">'R4個人市民税(所得割)課税標準段階別納税義務者等'!$A$1:$W$32</definedName>
    <definedName name="_xlnm.Print_Area" localSheetId="1">'R5個人市民税（所得割）課税標準段階別納税義務者等'!$A$1:$V$32</definedName>
    <definedName name="_xlnm.Print_Area" localSheetId="2">'R６個人市民税（所得割）課税標準段階別納税義務者等'!$A$1:$V$32</definedName>
    <definedName name="_xlnm.Print_Area" localSheetId="3">'R７個人市民税（所得割）課税標準段階別納税義務者等 '!$A$1:$V$32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2" i="47" l="1"/>
  <c r="C29" i="47"/>
  <c r="R29" i="47"/>
  <c r="V28" i="47"/>
  <c r="D29" i="47"/>
  <c r="S29" i="47" s="1"/>
  <c r="E29" i="47"/>
  <c r="F29" i="47"/>
  <c r="G29" i="47"/>
  <c r="H29" i="47"/>
  <c r="I29" i="47"/>
  <c r="J29" i="47"/>
  <c r="K29" i="47"/>
  <c r="T29" i="47" s="1"/>
  <c r="L29" i="47"/>
  <c r="M29" i="47"/>
  <c r="N29" i="47"/>
  <c r="O29" i="47"/>
  <c r="P29" i="47"/>
  <c r="Q29" i="47"/>
  <c r="U28" i="47"/>
  <c r="U28" i="46"/>
  <c r="V26" i="47"/>
  <c r="U26" i="47"/>
  <c r="V24" i="47"/>
  <c r="U24" i="47"/>
  <c r="U22" i="47"/>
  <c r="V20" i="47"/>
  <c r="U20" i="47"/>
  <c r="V18" i="47"/>
  <c r="U18" i="47"/>
  <c r="V16" i="47"/>
  <c r="U16" i="47"/>
  <c r="V14" i="47"/>
  <c r="U14" i="47"/>
  <c r="V12" i="47"/>
  <c r="U12" i="47"/>
  <c r="V10" i="47"/>
  <c r="U10" i="47"/>
  <c r="V8" i="47"/>
  <c r="U8" i="47"/>
  <c r="V6" i="47"/>
  <c r="U6" i="47"/>
  <c r="V5" i="47"/>
  <c r="U5" i="47"/>
  <c r="V5" i="46"/>
  <c r="U5" i="46"/>
  <c r="D29" i="46"/>
  <c r="C29" i="46"/>
  <c r="Q28" i="47"/>
  <c r="R28" i="47"/>
  <c r="S28" i="47"/>
  <c r="T28" i="47"/>
  <c r="T28" i="46"/>
  <c r="S28" i="46"/>
  <c r="R28" i="46"/>
  <c r="R26" i="46"/>
  <c r="T26" i="47"/>
  <c r="S26" i="47"/>
  <c r="R26" i="47"/>
  <c r="T27" i="47"/>
  <c r="S27" i="47"/>
  <c r="R27" i="47"/>
  <c r="T25" i="47"/>
  <c r="S25" i="47"/>
  <c r="R25" i="47"/>
  <c r="T24" i="47"/>
  <c r="S24" i="47"/>
  <c r="R24" i="47"/>
  <c r="T23" i="47"/>
  <c r="S23" i="47"/>
  <c r="R23" i="47"/>
  <c r="T22" i="47"/>
  <c r="S22" i="47"/>
  <c r="R22" i="47"/>
  <c r="T21" i="47"/>
  <c r="S21" i="47"/>
  <c r="R21" i="47"/>
  <c r="T20" i="47"/>
  <c r="S20" i="47"/>
  <c r="R20" i="47"/>
  <c r="T19" i="47"/>
  <c r="S19" i="47"/>
  <c r="R19" i="47"/>
  <c r="T18" i="47"/>
  <c r="S18" i="47"/>
  <c r="R18" i="47"/>
  <c r="T17" i="47"/>
  <c r="S17" i="47"/>
  <c r="R17" i="47"/>
  <c r="T16" i="47"/>
  <c r="S16" i="47"/>
  <c r="R16" i="47"/>
  <c r="T15" i="47"/>
  <c r="S15" i="47"/>
  <c r="R15" i="47"/>
  <c r="T14" i="47"/>
  <c r="S14" i="47"/>
  <c r="R14" i="47"/>
  <c r="T13" i="47"/>
  <c r="S13" i="47"/>
  <c r="R13" i="47"/>
  <c r="T12" i="47"/>
  <c r="S12" i="47"/>
  <c r="R12" i="47"/>
  <c r="T11" i="47"/>
  <c r="S11" i="47"/>
  <c r="R11" i="47"/>
  <c r="T10" i="47"/>
  <c r="S10" i="47"/>
  <c r="R10" i="47"/>
  <c r="T9" i="47"/>
  <c r="S9" i="47"/>
  <c r="R9" i="47"/>
  <c r="T8" i="47"/>
  <c r="S8" i="47"/>
  <c r="R8" i="47"/>
  <c r="T7" i="47"/>
  <c r="S7" i="47"/>
  <c r="R7" i="47"/>
  <c r="T6" i="47"/>
  <c r="S6" i="47"/>
  <c r="R6" i="47"/>
  <c r="T5" i="47"/>
  <c r="S5" i="47"/>
  <c r="R5" i="47"/>
  <c r="T5" i="46"/>
  <c r="D28" i="47"/>
  <c r="E28" i="47"/>
  <c r="F28" i="47"/>
  <c r="G28" i="47"/>
  <c r="H28" i="47"/>
  <c r="I28" i="47"/>
  <c r="J28" i="47"/>
  <c r="K28" i="47"/>
  <c r="L28" i="47"/>
  <c r="M28" i="47"/>
  <c r="N28" i="47"/>
  <c r="O28" i="47"/>
  <c r="P28" i="47"/>
  <c r="C28" i="47"/>
  <c r="C28" i="46"/>
  <c r="Q28" i="46" l="1"/>
  <c r="P28" i="46"/>
  <c r="O28" i="46"/>
  <c r="N28" i="46"/>
  <c r="M28" i="46"/>
  <c r="L28" i="46"/>
  <c r="K28" i="46"/>
  <c r="J28" i="46"/>
  <c r="I28" i="46"/>
  <c r="H28" i="46"/>
  <c r="G28" i="46"/>
  <c r="F28" i="46"/>
  <c r="E28" i="46"/>
  <c r="D28" i="46"/>
  <c r="T26" i="46"/>
  <c r="S26" i="46"/>
  <c r="T24" i="46"/>
  <c r="S24" i="46"/>
  <c r="R24" i="46"/>
  <c r="T22" i="46"/>
  <c r="S22" i="46"/>
  <c r="R22" i="46"/>
  <c r="T20" i="46"/>
  <c r="S20" i="46"/>
  <c r="R20" i="46"/>
  <c r="T18" i="46"/>
  <c r="S18" i="46"/>
  <c r="R18" i="46"/>
  <c r="T16" i="46"/>
  <c r="S16" i="46"/>
  <c r="R16" i="46"/>
  <c r="T14" i="46"/>
  <c r="S14" i="46"/>
  <c r="R14" i="46"/>
  <c r="T12" i="46"/>
  <c r="S12" i="46"/>
  <c r="R12" i="46"/>
  <c r="T10" i="46"/>
  <c r="S10" i="46"/>
  <c r="R10" i="46"/>
  <c r="T8" i="46"/>
  <c r="S8" i="46"/>
  <c r="R8" i="46"/>
  <c r="T6" i="46"/>
  <c r="S6" i="46"/>
  <c r="R6" i="46"/>
  <c r="S5" i="46"/>
  <c r="R5" i="46"/>
  <c r="V14" i="46" l="1"/>
  <c r="P29" i="46"/>
  <c r="F29" i="46"/>
  <c r="Q28" i="45"/>
  <c r="P28" i="45"/>
  <c r="O28" i="45"/>
  <c r="N28" i="45"/>
  <c r="M28" i="45"/>
  <c r="L28" i="45"/>
  <c r="K28" i="45"/>
  <c r="J28" i="45"/>
  <c r="I28" i="45"/>
  <c r="H28" i="45"/>
  <c r="G28" i="45"/>
  <c r="F28" i="45"/>
  <c r="E28" i="45"/>
  <c r="D28" i="45"/>
  <c r="C28" i="45"/>
  <c r="T26" i="45"/>
  <c r="S26" i="45"/>
  <c r="R26" i="45"/>
  <c r="T24" i="45"/>
  <c r="S24" i="45"/>
  <c r="R24" i="45"/>
  <c r="T22" i="45"/>
  <c r="S22" i="45"/>
  <c r="R22" i="45"/>
  <c r="T20" i="45"/>
  <c r="S20" i="45"/>
  <c r="R20" i="45"/>
  <c r="T18" i="45"/>
  <c r="S18" i="45"/>
  <c r="R18" i="45"/>
  <c r="T16" i="45"/>
  <c r="S16" i="45"/>
  <c r="R16" i="45"/>
  <c r="T14" i="45"/>
  <c r="S14" i="45"/>
  <c r="R14" i="45"/>
  <c r="T12" i="45"/>
  <c r="S12" i="45"/>
  <c r="R12" i="45"/>
  <c r="T10" i="45"/>
  <c r="S10" i="45"/>
  <c r="R10" i="45"/>
  <c r="T8" i="45"/>
  <c r="S8" i="45"/>
  <c r="R8" i="45"/>
  <c r="T6" i="45"/>
  <c r="S6" i="45"/>
  <c r="R6" i="45"/>
  <c r="T5" i="45"/>
  <c r="S5" i="45"/>
  <c r="R5" i="45"/>
  <c r="V20" i="46" l="1"/>
  <c r="V22" i="46"/>
  <c r="N29" i="46"/>
  <c r="E29" i="46"/>
  <c r="V12" i="46"/>
  <c r="K29" i="46"/>
  <c r="V18" i="46"/>
  <c r="V16" i="46"/>
  <c r="V6" i="46"/>
  <c r="H29" i="46"/>
  <c r="V24" i="46"/>
  <c r="V10" i="46"/>
  <c r="V8" i="46"/>
  <c r="V26" i="46"/>
  <c r="Q29" i="46"/>
  <c r="J29" i="46"/>
  <c r="G29" i="46"/>
  <c r="M29" i="46"/>
  <c r="U26" i="46"/>
  <c r="U24" i="46"/>
  <c r="I29" i="46"/>
  <c r="U16" i="46"/>
  <c r="L29" i="46"/>
  <c r="U6" i="46"/>
  <c r="U10" i="46"/>
  <c r="O29" i="46"/>
  <c r="U18" i="46"/>
  <c r="U22" i="46"/>
  <c r="U20" i="46"/>
  <c r="U12" i="46"/>
  <c r="U14" i="46"/>
  <c r="U8" i="46"/>
  <c r="S28" i="45"/>
  <c r="G29" i="45" s="1"/>
  <c r="T28" i="45"/>
  <c r="V10" i="45" s="1"/>
  <c r="R28" i="45"/>
  <c r="F29" i="45" s="1"/>
  <c r="T29" i="46" l="1"/>
  <c r="S29" i="46"/>
  <c r="R29" i="46"/>
  <c r="N29" i="45"/>
  <c r="V5" i="45"/>
  <c r="P29" i="45"/>
  <c r="D29" i="45"/>
  <c r="M29" i="45"/>
  <c r="J29" i="45"/>
  <c r="V8" i="45"/>
  <c r="V16" i="45"/>
  <c r="V22" i="45"/>
  <c r="V24" i="45"/>
  <c r="Q29" i="45"/>
  <c r="V18" i="45"/>
  <c r="V6" i="45"/>
  <c r="V12" i="45"/>
  <c r="E29" i="45"/>
  <c r="V26" i="45"/>
  <c r="V20" i="45"/>
  <c r="H29" i="45"/>
  <c r="V14" i="45"/>
  <c r="K29" i="45"/>
  <c r="U10" i="45"/>
  <c r="U18" i="45"/>
  <c r="L29" i="45"/>
  <c r="U22" i="45"/>
  <c r="U12" i="45"/>
  <c r="U16" i="45"/>
  <c r="U6" i="45"/>
  <c r="C29" i="45"/>
  <c r="U24" i="45"/>
  <c r="I29" i="45"/>
  <c r="U26" i="45"/>
  <c r="U20" i="45"/>
  <c r="U8" i="45"/>
  <c r="U14" i="45"/>
  <c r="O29" i="45"/>
  <c r="U5" i="45"/>
  <c r="T22" i="44"/>
  <c r="L28" i="44"/>
  <c r="M28" i="44"/>
  <c r="N28" i="44"/>
  <c r="O28" i="44"/>
  <c r="P28" i="44"/>
  <c r="Q28" i="44"/>
  <c r="R22" i="44"/>
  <c r="S22" i="44"/>
  <c r="R24" i="44"/>
  <c r="S24" i="44"/>
  <c r="T24" i="44"/>
  <c r="R26" i="44"/>
  <c r="S26" i="44"/>
  <c r="T26" i="44"/>
  <c r="K28" i="44"/>
  <c r="J28" i="44"/>
  <c r="I28" i="44"/>
  <c r="H28" i="44"/>
  <c r="G28" i="44"/>
  <c r="F28" i="44"/>
  <c r="E28" i="44"/>
  <c r="D28" i="44"/>
  <c r="C28" i="44"/>
  <c r="T29" i="45" l="1"/>
  <c r="S29" i="45"/>
  <c r="U28" i="45"/>
  <c r="R29" i="45"/>
  <c r="S20" i="44"/>
  <c r="S18" i="44"/>
  <c r="S16" i="44"/>
  <c r="S14" i="44"/>
  <c r="S12" i="44"/>
  <c r="S10" i="44"/>
  <c r="S8" i="44"/>
  <c r="S6" i="44"/>
  <c r="S5" i="44"/>
  <c r="S28" i="44" l="1"/>
  <c r="R20" i="44"/>
  <c r="R18" i="44"/>
  <c r="R16" i="44"/>
  <c r="R14" i="44"/>
  <c r="R12" i="44"/>
  <c r="R10" i="44"/>
  <c r="R8" i="44"/>
  <c r="R6" i="44"/>
  <c r="R5" i="44"/>
  <c r="R28" i="44" l="1"/>
  <c r="U20" i="44"/>
  <c r="T6" i="44"/>
  <c r="T8" i="44"/>
  <c r="T10" i="44"/>
  <c r="T12" i="44"/>
  <c r="T14" i="44"/>
  <c r="T16" i="44"/>
  <c r="T18" i="44"/>
  <c r="T20" i="44"/>
  <c r="T28" i="44" s="1"/>
  <c r="T5" i="44"/>
  <c r="V26" i="44" l="1"/>
  <c r="V24" i="44"/>
  <c r="V22" i="44"/>
  <c r="V16" i="44"/>
  <c r="U22" i="44"/>
  <c r="U24" i="44"/>
  <c r="U26" i="44"/>
  <c r="C29" i="44"/>
  <c r="U18" i="44"/>
  <c r="U16" i="44"/>
  <c r="U14" i="44"/>
  <c r="I29" i="44"/>
  <c r="U8" i="44"/>
  <c r="O29" i="44"/>
  <c r="L29" i="44"/>
  <c r="U10" i="44"/>
  <c r="U12" i="44"/>
  <c r="U5" i="44"/>
  <c r="U6" i="44"/>
  <c r="F29" i="44"/>
  <c r="U28" i="44" l="1"/>
  <c r="Q29" i="44"/>
  <c r="V8" i="44"/>
  <c r="K29" i="44"/>
  <c r="P29" i="44"/>
  <c r="J29" i="44"/>
  <c r="V6" i="44"/>
  <c r="R29" i="44"/>
  <c r="H29" i="44"/>
  <c r="V14" i="44"/>
  <c r="G29" i="44"/>
  <c r="M29" i="44"/>
  <c r="D29" i="44"/>
  <c r="V18" i="44"/>
  <c r="N29" i="44"/>
  <c r="E29" i="44"/>
  <c r="V10" i="44"/>
  <c r="V20" i="44"/>
  <c r="V12" i="44"/>
  <c r="T29" i="44" l="1"/>
  <c r="S29" i="4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武蔵野市役所</author>
  </authors>
  <commentList>
    <comment ref="V22" authorId="0" shapeId="0" xr:uid="{32919629-98B5-4160-9059-4C5C99491FB2}">
      <text>
        <r>
          <rPr>
            <b/>
            <sz val="9"/>
            <color indexed="81"/>
            <rFont val="MS P ゴシック"/>
            <family val="3"/>
            <charset val="128"/>
          </rPr>
          <t>-0.1%</t>
        </r>
      </text>
    </comment>
    <comment ref="V28" authorId="0" shapeId="0" xr:uid="{5C291C50-C869-4CB4-B3F7-6D856F72AFEE}">
      <text>
        <r>
          <rPr>
            <b/>
            <sz val="9"/>
            <color indexed="81"/>
            <rFont val="MS P ゴシック"/>
            <family val="3"/>
            <charset val="128"/>
          </rPr>
          <t>+0.1%</t>
        </r>
      </text>
    </comment>
    <comment ref="C29" authorId="0" shapeId="0" xr:uid="{8C936D17-613A-44B2-937F-CBDB49E167C3}">
      <text>
        <r>
          <rPr>
            <sz val="9"/>
            <color indexed="81"/>
            <rFont val="MS P ゴシック"/>
            <family val="3"/>
            <charset val="128"/>
          </rPr>
          <t>-0.1%</t>
        </r>
      </text>
    </comment>
  </commentList>
</comments>
</file>

<file path=xl/sharedStrings.xml><?xml version="1.0" encoding="utf-8"?>
<sst xmlns="http://schemas.openxmlformats.org/spreadsheetml/2006/main" count="220" uniqueCount="45">
  <si>
    <t>給与所得者</t>
    <rPh sb="0" eb="2">
      <t>キュウヨ</t>
    </rPh>
    <rPh sb="2" eb="5">
      <t>ショトクシャ</t>
    </rPh>
    <phoneticPr fontId="3"/>
  </si>
  <si>
    <t>営業等所得者</t>
    <rPh sb="0" eb="2">
      <t>エイギョウ</t>
    </rPh>
    <rPh sb="2" eb="3">
      <t>トウ</t>
    </rPh>
    <rPh sb="3" eb="6">
      <t>ショトクシャ</t>
    </rPh>
    <phoneticPr fontId="3"/>
  </si>
  <si>
    <t>農業所得者</t>
    <rPh sb="0" eb="2">
      <t>ノウギョウ</t>
    </rPh>
    <rPh sb="2" eb="4">
      <t>ショトク</t>
    </rPh>
    <rPh sb="4" eb="5">
      <t>シャ</t>
    </rPh>
    <phoneticPr fontId="3"/>
  </si>
  <si>
    <t>合計</t>
    <rPh sb="0" eb="2">
      <t>ゴウケイ</t>
    </rPh>
    <phoneticPr fontId="3"/>
  </si>
  <si>
    <t>　資料：財務部　市民税課</t>
    <rPh sb="1" eb="3">
      <t>シリョウ</t>
    </rPh>
    <rPh sb="4" eb="6">
      <t>ザイム</t>
    </rPh>
    <rPh sb="6" eb="7">
      <t>ブ</t>
    </rPh>
    <rPh sb="8" eb="11">
      <t>シミンゼイ</t>
    </rPh>
    <rPh sb="11" eb="12">
      <t>カ</t>
    </rPh>
    <phoneticPr fontId="3"/>
  </si>
  <si>
    <t>その他の所得者</t>
  </si>
  <si>
    <t>分離課税をした者</t>
  </si>
  <si>
    <t>納　税
義務者
（人）</t>
    <rPh sb="0" eb="1">
      <t>オサム</t>
    </rPh>
    <rPh sb="2" eb="3">
      <t>ゼイ</t>
    </rPh>
    <rPh sb="4" eb="5">
      <t>ギ</t>
    </rPh>
    <rPh sb="5" eb="6">
      <t>ツトム</t>
    </rPh>
    <rPh sb="6" eb="7">
      <t>モノ</t>
    </rPh>
    <phoneticPr fontId="3"/>
  </si>
  <si>
    <t>所得割額
（千円）</t>
    <rPh sb="0" eb="2">
      <t>ショトク</t>
    </rPh>
    <phoneticPr fontId="3"/>
  </si>
  <si>
    <t>納　税
義務者（人）</t>
    <rPh sb="0" eb="1">
      <t>オサム</t>
    </rPh>
    <rPh sb="2" eb="3">
      <t>ゼイ</t>
    </rPh>
    <rPh sb="4" eb="7">
      <t>ギムシャ</t>
    </rPh>
    <phoneticPr fontId="3"/>
  </si>
  <si>
    <t>納　税
義務者
（人）</t>
    <rPh sb="0" eb="1">
      <t>オサム</t>
    </rPh>
    <rPh sb="2" eb="3">
      <t>ゼイ</t>
    </rPh>
    <rPh sb="4" eb="7">
      <t>ギムシャ</t>
    </rPh>
    <phoneticPr fontId="3"/>
  </si>
  <si>
    <t>総所得
金額等
（千円）</t>
    <rPh sb="0" eb="1">
      <t>ソウ</t>
    </rPh>
    <rPh sb="1" eb="3">
      <t>ショトク</t>
    </rPh>
    <phoneticPr fontId="3"/>
  </si>
  <si>
    <t>課税標準額
の段階</t>
    <rPh sb="0" eb="2">
      <t>カゼイ</t>
    </rPh>
    <rPh sb="2" eb="4">
      <t>ヒョウジュン</t>
    </rPh>
    <rPh sb="4" eb="5">
      <t>ガク</t>
    </rPh>
    <rPh sb="7" eb="9">
      <t>ダンカイ</t>
    </rPh>
    <phoneticPr fontId="3"/>
  </si>
  <si>
    <t>合　　　　　　　　計</t>
    <phoneticPr fontId="3"/>
  </si>
  <si>
    <t>所得
割額の
構成
（％）</t>
    <phoneticPr fontId="3"/>
  </si>
  <si>
    <t>10万円以下の金額</t>
    <rPh sb="2" eb="4">
      <t>マンエン</t>
    </rPh>
    <rPh sb="4" eb="6">
      <t>イカ</t>
    </rPh>
    <rPh sb="7" eb="9">
      <t>キンガク</t>
    </rPh>
    <phoneticPr fontId="3"/>
  </si>
  <si>
    <t>納税
義務者
の構成
（％）</t>
    <phoneticPr fontId="3"/>
  </si>
  <si>
    <t xml:space="preserve">            超える金額 </t>
    <rPh sb="12" eb="13">
      <t>コ</t>
    </rPh>
    <rPh sb="15" eb="17">
      <t>キンガク</t>
    </rPh>
    <phoneticPr fontId="3"/>
  </si>
  <si>
    <t xml:space="preserve">  700万円を超え</t>
    <rPh sb="5" eb="7">
      <t>マンエン</t>
    </rPh>
    <phoneticPr fontId="3"/>
  </si>
  <si>
    <t xml:space="preserve">  550万円を超え</t>
    <rPh sb="5" eb="7">
      <t>マンエン</t>
    </rPh>
    <phoneticPr fontId="3"/>
  </si>
  <si>
    <t xml:space="preserve">  400万円を超え</t>
    <rPh sb="5" eb="7">
      <t>マンエン</t>
    </rPh>
    <phoneticPr fontId="3"/>
  </si>
  <si>
    <t xml:space="preserve">  300万円を超え</t>
    <rPh sb="5" eb="7">
      <t>マンエン</t>
    </rPh>
    <phoneticPr fontId="3"/>
  </si>
  <si>
    <t xml:space="preserve">  200万円を超え</t>
    <rPh sb="5" eb="7">
      <t>マンエン</t>
    </rPh>
    <phoneticPr fontId="3"/>
  </si>
  <si>
    <t xml:space="preserve">  100万円を超え</t>
    <rPh sb="5" eb="7">
      <t>マンエン</t>
    </rPh>
    <phoneticPr fontId="3"/>
  </si>
  <si>
    <t>所 得 別 構 成(%)</t>
    <rPh sb="0" eb="1">
      <t>トコロ</t>
    </rPh>
    <rPh sb="2" eb="3">
      <t>トク</t>
    </rPh>
    <rPh sb="4" eb="5">
      <t>ベツ</t>
    </rPh>
    <rPh sb="6" eb="7">
      <t>カマエ</t>
    </rPh>
    <rPh sb="8" eb="9">
      <t>シゲル</t>
    </rPh>
    <phoneticPr fontId="3"/>
  </si>
  <si>
    <t xml:space="preserve">  10万円を超え</t>
    <rPh sb="4" eb="6">
      <t>マンエン</t>
    </rPh>
    <rPh sb="7" eb="8">
      <t>コ</t>
    </rPh>
    <phoneticPr fontId="3"/>
  </si>
  <si>
    <t xml:space="preserve">        100万円以下</t>
    <rPh sb="11" eb="13">
      <t>マンエン</t>
    </rPh>
    <rPh sb="13" eb="15">
      <t>イカ</t>
    </rPh>
    <phoneticPr fontId="3"/>
  </si>
  <si>
    <t xml:space="preserve">        200万円以下</t>
    <rPh sb="11" eb="13">
      <t>マンエン</t>
    </rPh>
    <phoneticPr fontId="3"/>
  </si>
  <si>
    <t xml:space="preserve">        300万円以下</t>
    <rPh sb="11" eb="13">
      <t>マンエン</t>
    </rPh>
    <phoneticPr fontId="3"/>
  </si>
  <si>
    <t xml:space="preserve">        400万円以下</t>
    <rPh sb="11" eb="13">
      <t>マンエン</t>
    </rPh>
    <phoneticPr fontId="3"/>
  </si>
  <si>
    <t xml:space="preserve">        550万円以下</t>
    <rPh sb="11" eb="13">
      <t>マンエン</t>
    </rPh>
    <phoneticPr fontId="3"/>
  </si>
  <si>
    <t xml:space="preserve">        700万円以下</t>
    <rPh sb="11" eb="13">
      <t>マンエン</t>
    </rPh>
    <phoneticPr fontId="3"/>
  </si>
  <si>
    <t xml:space="preserve">     1,000万円以下</t>
    <rPh sb="10" eb="12">
      <t>マンエン</t>
    </rPh>
    <phoneticPr fontId="3"/>
  </si>
  <si>
    <t>　(注)  ｢課税標準額の段階｣は総所得金額、退職所得金額及び山林所得金額に係る課税標準額の合計額によって区分する。</t>
    <rPh sb="2" eb="3">
      <t>チュウ</t>
    </rPh>
    <phoneticPr fontId="3"/>
  </si>
  <si>
    <t>（3）令和4年度個人市民税(所得割)課税標準段階別納税義務者等（当初課税分）</t>
    <rPh sb="3" eb="4">
      <t>レイ</t>
    </rPh>
    <rPh sb="4" eb="5">
      <t>ワ</t>
    </rPh>
    <rPh sb="6" eb="8">
      <t>ネンド</t>
    </rPh>
    <rPh sb="8" eb="10">
      <t>コジン</t>
    </rPh>
    <rPh sb="11" eb="12">
      <t>ミン</t>
    </rPh>
    <rPh sb="14" eb="16">
      <t>ショトク</t>
    </rPh>
    <rPh sb="16" eb="17">
      <t>ワリ</t>
    </rPh>
    <phoneticPr fontId="3"/>
  </si>
  <si>
    <t xml:space="preserve">  1,000万円を超え</t>
    <rPh sb="10" eb="11">
      <t>コ</t>
    </rPh>
    <phoneticPr fontId="3"/>
  </si>
  <si>
    <t xml:space="preserve">     2,000万円以下</t>
    <phoneticPr fontId="3"/>
  </si>
  <si>
    <t xml:space="preserve">  2,000万円を超え</t>
    <rPh sb="10" eb="11">
      <t>コ</t>
    </rPh>
    <phoneticPr fontId="3"/>
  </si>
  <si>
    <t xml:space="preserve">     5,000万円以下</t>
    <phoneticPr fontId="3"/>
  </si>
  <si>
    <t xml:space="preserve">  5,000万円を超え</t>
    <rPh sb="10" eb="11">
      <t>コ</t>
    </rPh>
    <phoneticPr fontId="3"/>
  </si>
  <si>
    <t xml:space="preserve">   　　　 １億円以下</t>
    <rPh sb="8" eb="9">
      <t>オク</t>
    </rPh>
    <phoneticPr fontId="3"/>
  </si>
  <si>
    <t xml:space="preserve">  １億円を</t>
    <rPh sb="3" eb="4">
      <t>オク</t>
    </rPh>
    <rPh sb="4" eb="5">
      <t>エン</t>
    </rPh>
    <phoneticPr fontId="3"/>
  </si>
  <si>
    <t>（3）令和5年度個人市民税(所得割)課税標準段階別納税義務者等（当初課税分）</t>
    <rPh sb="3" eb="4">
      <t>レイ</t>
    </rPh>
    <rPh sb="4" eb="5">
      <t>ワ</t>
    </rPh>
    <rPh sb="6" eb="8">
      <t>ネンド</t>
    </rPh>
    <rPh sb="8" eb="10">
      <t>コジン</t>
    </rPh>
    <rPh sb="11" eb="12">
      <t>ミン</t>
    </rPh>
    <rPh sb="14" eb="16">
      <t>ショトク</t>
    </rPh>
    <rPh sb="16" eb="17">
      <t>ワリ</t>
    </rPh>
    <phoneticPr fontId="3"/>
  </si>
  <si>
    <t>（3）令和６年度個人市民税(所得割)課税標準段階別納税義務者等（当初課税分）</t>
    <rPh sb="3" eb="4">
      <t>レイ</t>
    </rPh>
    <rPh sb="4" eb="5">
      <t>ワ</t>
    </rPh>
    <rPh sb="6" eb="8">
      <t>ネンド</t>
    </rPh>
    <rPh sb="8" eb="10">
      <t>コジン</t>
    </rPh>
    <rPh sb="11" eb="12">
      <t>ミン</t>
    </rPh>
    <rPh sb="14" eb="16">
      <t>ショトク</t>
    </rPh>
    <rPh sb="16" eb="17">
      <t>ワリ</t>
    </rPh>
    <phoneticPr fontId="3"/>
  </si>
  <si>
    <t>（3）令和７年度個人市民税(所得割)課税標準段階別納税義務者等（当初課税分）</t>
    <rPh sb="3" eb="4">
      <t>レイ</t>
    </rPh>
    <rPh sb="4" eb="5">
      <t>ワ</t>
    </rPh>
    <rPh sb="6" eb="8">
      <t>ネンド</t>
    </rPh>
    <rPh sb="8" eb="10">
      <t>コジン</t>
    </rPh>
    <rPh sb="11" eb="12">
      <t>ミン</t>
    </rPh>
    <rPh sb="14" eb="16">
      <t>ショトク</t>
    </rPh>
    <rPh sb="16" eb="17">
      <t>ワリ</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</si>
</sst>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0%"/>
    <numFmt numFmtId="177" formatCode="#,##0_);[Red]\(#,##0\)"/>
  </numFmts>
  <fonts count="11">
    <font>
      <sz val="11"/>
      <name val="ＭＳ Ｐゴシック"/>
      <family val="3"/>
      <charset val="128"/>
    </font>
    <font>
      <sz val="11"/>
      <name val="ＭＳ Ｐゴシック"/>
      <family val="3"/>
      <charset val="128"/>
    </font>
    <font>
      <b/>
      <sz val="9"/>
      <name val="ＭＳ Ｐ明朝"/>
      <family val="1"/>
      <charset val="128"/>
    </font>
    <font>
      <sz val="6"/>
      <name val="ＭＳ Ｐゴシック"/>
      <family val="3"/>
      <charset val="128"/>
    </font>
    <font>
      <sz val="10.5"/>
      <name val="ＭＳ Ｐ明朝"/>
      <family val="1"/>
      <charset val="128"/>
    </font>
    <font>
      <sz val="9"/>
      <name val="ＭＳ Ｐ明朝"/>
      <family val="1"/>
      <charset val="128"/>
    </font>
    <font>
      <sz val="11"/>
      <name val="ＭＳ Ｐゴシック"/>
      <family val="3"/>
      <charset val="128"/>
    </font>
    <font>
      <sz val="9"/>
      <name val="ＭＳ Ｐゴシック"/>
      <family val="3"/>
      <charset val="128"/>
    </font>
    <font>
      <sz val="8"/>
      <name val="ＭＳ Ｐゴシック"/>
      <family val="3"/>
      <charset val="128"/>
    </font>
    <font>
      <sz val="9"/>
      <color indexed="81"/>
      <name val="MS P ゴシック"/>
      <family val="3"/>
      <charset val="128"/>
    </font>
    <font>
      <b/>
      <sz val="9"/>
      <color indexed="81"/>
      <name val="MS P ゴシック"/>
      <family val="3"/>
      <charset val="128"/>
    </font>
  </fonts>
  <fills count="2">
    <fill>
      <patternFill patternType="none"/>
    </fill>
    <fill>
      <patternFill patternType="gray125"/>
    </fill>
  </fills>
  <borders count="15">
    <border>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s>
  <cellStyleXfs count="4">
    <xf numFmtId="0" fontId="0" fillId="0" borderId="0"/>
    <xf numFmtId="9" fontId="6" fillId="0" borderId="0" applyFont="0" applyFill="0" applyBorder="0" applyAlignment="0" applyProtection="0"/>
    <xf numFmtId="38" fontId="1" fillId="0" borderId="0" applyFont="0" applyFill="0" applyBorder="0" applyAlignment="0" applyProtection="0"/>
    <xf numFmtId="38" fontId="6" fillId="0" borderId="0" applyFont="0" applyFill="0" applyBorder="0" applyAlignment="0" applyProtection="0"/>
  </cellStyleXfs>
  <cellXfs count="75">
    <xf numFmtId="0" fontId="0" fillId="0" borderId="0" xfId="0"/>
    <xf numFmtId="176" fontId="2" fillId="0" borderId="0" xfId="0" applyNumberFormat="1" applyFont="1" applyFill="1" applyBorder="1" applyAlignment="1">
      <alignment horizontal="right" vertical="center"/>
    </xf>
    <xf numFmtId="0" fontId="0" fillId="0" borderId="8" xfId="0" applyFont="1" applyFill="1" applyBorder="1" applyAlignment="1"/>
    <xf numFmtId="0" fontId="4" fillId="0" borderId="0" xfId="0" applyFont="1" applyFill="1"/>
    <xf numFmtId="0" fontId="4" fillId="0" borderId="0" xfId="0" applyFont="1" applyFill="1" applyAlignment="1">
      <alignment horizontal="center" vertical="distributed" textRotation="255"/>
    </xf>
    <xf numFmtId="0" fontId="0" fillId="0" borderId="0" xfId="0" applyFont="1" applyFill="1"/>
    <xf numFmtId="0" fontId="5" fillId="0" borderId="0" xfId="0" applyFont="1" applyFill="1"/>
    <xf numFmtId="0" fontId="8" fillId="0" borderId="0" xfId="0" applyFont="1" applyFill="1" applyAlignment="1">
      <alignment shrinkToFit="1"/>
    </xf>
    <xf numFmtId="0" fontId="0" fillId="0" borderId="0" xfId="0" applyFont="1" applyFill="1" applyAlignment="1">
      <alignment shrinkToFit="1"/>
    </xf>
    <xf numFmtId="0" fontId="0" fillId="0" borderId="0" xfId="0" applyFont="1" applyFill="1" applyAlignment="1"/>
    <xf numFmtId="0" fontId="5" fillId="0" borderId="4" xfId="0" applyFont="1" applyFill="1" applyBorder="1" applyAlignment="1">
      <alignment horizontal="center" vertical="center" wrapText="1" justifyLastLine="1"/>
    </xf>
    <xf numFmtId="0" fontId="5" fillId="0" borderId="5" xfId="0" applyFont="1" applyFill="1" applyBorder="1" applyAlignment="1">
      <alignment horizontal="center" vertical="center" wrapText="1" justifyLastLine="1"/>
    </xf>
    <xf numFmtId="0" fontId="5"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left" vertical="center"/>
    </xf>
    <xf numFmtId="0" fontId="5" fillId="0" borderId="1" xfId="0" applyFont="1" applyFill="1" applyBorder="1" applyAlignment="1">
      <alignment horizontal="left" vertical="center"/>
    </xf>
    <xf numFmtId="0" fontId="5" fillId="0" borderId="1" xfId="0" applyFont="1" applyFill="1" applyBorder="1" applyAlignment="1">
      <alignment horizontal="left" vertical="center" shrinkToFit="1"/>
    </xf>
    <xf numFmtId="0" fontId="5" fillId="0" borderId="3" xfId="0" applyFont="1" applyFill="1" applyBorder="1" applyAlignment="1">
      <alignment horizontal="left" vertical="center" shrinkToFit="1"/>
    </xf>
    <xf numFmtId="0" fontId="2" fillId="0" borderId="2" xfId="0" applyFont="1" applyFill="1" applyBorder="1" applyAlignment="1">
      <alignment horizontal="distributed" vertical="center" justifyLastLine="1" shrinkToFit="1"/>
    </xf>
    <xf numFmtId="0" fontId="5" fillId="0" borderId="1" xfId="0" applyFont="1" applyFill="1" applyBorder="1" applyAlignment="1">
      <alignment horizontal="center" vertical="center"/>
    </xf>
    <xf numFmtId="176" fontId="5" fillId="0" borderId="0" xfId="0" applyNumberFormat="1" applyFont="1" applyFill="1" applyBorder="1" applyAlignment="1">
      <alignment horizontal="right" vertical="center"/>
    </xf>
    <xf numFmtId="177" fontId="5" fillId="0" borderId="13" xfId="0" applyNumberFormat="1" applyFont="1" applyFill="1" applyBorder="1" applyAlignment="1">
      <alignment vertical="center"/>
    </xf>
    <xf numFmtId="177" fontId="5" fillId="0" borderId="8" xfId="0" applyNumberFormat="1" applyFont="1" applyFill="1" applyBorder="1" applyAlignment="1">
      <alignment vertical="center"/>
    </xf>
    <xf numFmtId="41" fontId="5" fillId="0" borderId="0" xfId="0" applyNumberFormat="1" applyFont="1" applyFill="1" applyBorder="1" applyAlignment="1">
      <alignment horizontal="right" vertical="center"/>
    </xf>
    <xf numFmtId="177" fontId="5" fillId="0" borderId="0" xfId="0" applyNumberFormat="1" applyFont="1" applyFill="1" applyBorder="1" applyAlignment="1">
      <alignment horizontal="right" vertical="center"/>
    </xf>
    <xf numFmtId="38" fontId="2" fillId="0" borderId="0" xfId="2" applyFont="1" applyFill="1" applyBorder="1" applyAlignment="1">
      <alignment horizontal="right" vertical="center"/>
    </xf>
    <xf numFmtId="176" fontId="2" fillId="0" borderId="0" xfId="2" applyNumberFormat="1" applyFont="1" applyFill="1" applyBorder="1" applyAlignment="1">
      <alignment horizontal="right" vertical="center"/>
    </xf>
    <xf numFmtId="176" fontId="5" fillId="0" borderId="6" xfId="0" applyNumberFormat="1" applyFont="1" applyFill="1" applyBorder="1" applyAlignment="1">
      <alignment horizontal="right" vertical="center"/>
    </xf>
    <xf numFmtId="176" fontId="5" fillId="0" borderId="7" xfId="0" applyNumberFormat="1" applyFont="1" applyFill="1" applyBorder="1" applyAlignment="1">
      <alignment horizontal="right" vertical="center"/>
    </xf>
    <xf numFmtId="176" fontId="5" fillId="0" borderId="7" xfId="0" applyNumberFormat="1" applyFont="1" applyFill="1" applyBorder="1" applyAlignment="1">
      <alignment vertical="center"/>
    </xf>
    <xf numFmtId="41" fontId="5" fillId="0" borderId="7"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7" fontId="5" fillId="0" borderId="0" xfId="0" applyNumberFormat="1" applyFont="1" applyFill="1" applyBorder="1" applyAlignment="1">
      <alignment horizontal="right" vertical="center"/>
    </xf>
    <xf numFmtId="177" fontId="5" fillId="0" borderId="0" xfId="0" applyNumberFormat="1" applyFont="1" applyFill="1" applyBorder="1" applyAlignment="1">
      <alignment horizontal="right" vertical="center"/>
    </xf>
    <xf numFmtId="41" fontId="5" fillId="0" borderId="0"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7" fontId="5" fillId="0" borderId="0" xfId="0" applyNumberFormat="1" applyFont="1" applyFill="1" applyBorder="1" applyAlignment="1">
      <alignment horizontal="right" vertical="center"/>
    </xf>
    <xf numFmtId="177" fontId="5" fillId="0" borderId="0" xfId="0" applyNumberFormat="1" applyFont="1" applyFill="1" applyBorder="1" applyAlignment="1">
      <alignment horizontal="right" vertical="center"/>
    </xf>
    <xf numFmtId="41" fontId="5" fillId="0" borderId="0" xfId="0" applyNumberFormat="1" applyFont="1" applyFill="1" applyBorder="1" applyAlignment="1">
      <alignment horizontal="right" vertical="center"/>
    </xf>
    <xf numFmtId="41" fontId="5" fillId="0" borderId="13" xfId="0" applyNumberFormat="1" applyFont="1" applyFill="1" applyBorder="1" applyAlignment="1">
      <alignment vertical="center"/>
    </xf>
    <xf numFmtId="41" fontId="5" fillId="0" borderId="8" xfId="0" applyNumberFormat="1" applyFont="1" applyFill="1" applyBorder="1" applyAlignment="1">
      <alignment vertical="center"/>
    </xf>
    <xf numFmtId="176" fontId="5" fillId="0" borderId="0" xfId="0" applyNumberFormat="1" applyFont="1" applyFill="1" applyBorder="1" applyAlignment="1">
      <alignment horizontal="right" vertical="center"/>
    </xf>
    <xf numFmtId="177" fontId="5" fillId="0" borderId="0" xfId="0" applyNumberFormat="1" applyFont="1" applyFill="1" applyBorder="1" applyAlignment="1">
      <alignment horizontal="right" vertical="center"/>
    </xf>
    <xf numFmtId="41" fontId="5" fillId="0" borderId="0" xfId="0" applyNumberFormat="1" applyFont="1" applyFill="1" applyBorder="1" applyAlignment="1">
      <alignment horizontal="right" vertical="center"/>
    </xf>
    <xf numFmtId="0" fontId="2" fillId="0" borderId="0" xfId="0" applyFont="1" applyFill="1" applyAlignment="1">
      <alignment horizontal="left"/>
    </xf>
    <xf numFmtId="0" fontId="5" fillId="0" borderId="7" xfId="0" applyFont="1" applyFill="1" applyBorder="1" applyAlignment="1">
      <alignment horizontal="center"/>
    </xf>
    <xf numFmtId="0" fontId="5" fillId="0" borderId="9" xfId="0" applyFont="1" applyFill="1" applyBorder="1" applyAlignment="1">
      <alignment horizontal="center" vertical="center" wrapText="1" justifyLastLine="1"/>
    </xf>
    <xf numFmtId="0" fontId="7" fillId="0" borderId="1" xfId="0" applyFont="1" applyFill="1" applyBorder="1" applyAlignment="1">
      <alignment horizontal="center"/>
    </xf>
    <xf numFmtId="0" fontId="5" fillId="0" borderId="4" xfId="0" applyFont="1" applyFill="1" applyBorder="1" applyAlignment="1">
      <alignment horizontal="center" vertical="center"/>
    </xf>
    <xf numFmtId="0" fontId="7" fillId="0" borderId="10" xfId="0" applyFont="1" applyFill="1" applyBorder="1" applyAlignment="1">
      <alignment horizontal="center" vertical="center"/>
    </xf>
    <xf numFmtId="0" fontId="5" fillId="0" borderId="4" xfId="0" applyFont="1" applyFill="1" applyBorder="1" applyAlignment="1">
      <alignment horizontal="center" vertical="center" justifyLastLine="1"/>
    </xf>
    <xf numFmtId="0" fontId="7" fillId="0" borderId="10" xfId="0" applyFont="1" applyFill="1" applyBorder="1" applyAlignment="1">
      <alignment horizontal="center"/>
    </xf>
    <xf numFmtId="0" fontId="0" fillId="0" borderId="10" xfId="0" applyFont="1" applyFill="1" applyBorder="1" applyAlignment="1">
      <alignment horizontal="center"/>
    </xf>
    <xf numFmtId="0" fontId="0" fillId="0" borderId="2" xfId="0" applyFont="1" applyFill="1" applyBorder="1" applyAlignment="1">
      <alignment horizontal="center"/>
    </xf>
    <xf numFmtId="0" fontId="5" fillId="0" borderId="10" xfId="0" applyFont="1" applyFill="1" applyBorder="1" applyAlignment="1">
      <alignment horizontal="center" vertical="center" justifyLastLine="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7" xfId="0" applyFont="1" applyFill="1" applyBorder="1" applyAlignment="1">
      <alignment horizontal="left"/>
    </xf>
    <xf numFmtId="0" fontId="5" fillId="0" borderId="13" xfId="0" applyFont="1" applyFill="1" applyBorder="1" applyAlignment="1">
      <alignment horizontal="center" vertical="center" wrapText="1"/>
    </xf>
    <xf numFmtId="0" fontId="5" fillId="0" borderId="6" xfId="0" applyFont="1" applyFill="1" applyBorder="1" applyAlignment="1">
      <alignment horizontal="center" vertical="center" wrapText="1"/>
    </xf>
    <xf numFmtId="177" fontId="5" fillId="0" borderId="14" xfId="0" applyNumberFormat="1" applyFont="1" applyFill="1" applyBorder="1" applyAlignment="1">
      <alignment vertical="center"/>
    </xf>
    <xf numFmtId="177" fontId="5" fillId="0" borderId="0" xfId="0" applyNumberFormat="1" applyFont="1" applyFill="1" applyBorder="1" applyAlignment="1">
      <alignment vertical="center"/>
    </xf>
    <xf numFmtId="176" fontId="5" fillId="0" borderId="0" xfId="0" applyNumberFormat="1" applyFont="1" applyFill="1" applyBorder="1" applyAlignment="1">
      <alignment horizontal="right" vertical="center"/>
    </xf>
    <xf numFmtId="177" fontId="5" fillId="0" borderId="0" xfId="0" applyNumberFormat="1" applyFont="1" applyFill="1" applyBorder="1" applyAlignment="1">
      <alignment horizontal="right" vertical="center"/>
    </xf>
    <xf numFmtId="41" fontId="5" fillId="0" borderId="0" xfId="0" applyNumberFormat="1" applyFont="1" applyFill="1" applyBorder="1" applyAlignment="1">
      <alignment horizontal="right" vertical="center"/>
    </xf>
    <xf numFmtId="41" fontId="5" fillId="0" borderId="0" xfId="0" applyNumberFormat="1" applyFont="1" applyFill="1" applyBorder="1" applyAlignment="1">
      <alignment horizontal="center" vertical="center"/>
    </xf>
    <xf numFmtId="177" fontId="7" fillId="0" borderId="0" xfId="0" applyNumberFormat="1" applyFont="1" applyFill="1" applyBorder="1" applyAlignment="1"/>
    <xf numFmtId="0" fontId="5" fillId="0" borderId="0" xfId="0" applyFont="1" applyFill="1" applyAlignment="1">
      <alignment horizontal="left"/>
    </xf>
    <xf numFmtId="0" fontId="5" fillId="0" borderId="8" xfId="0" applyFont="1" applyFill="1" applyBorder="1" applyAlignment="1">
      <alignment horizontal="left"/>
    </xf>
    <xf numFmtId="0" fontId="5" fillId="0" borderId="0" xfId="0" applyFont="1" applyFill="1" applyBorder="1" applyAlignment="1">
      <alignment horizontal="left"/>
    </xf>
    <xf numFmtId="0" fontId="0" fillId="0" borderId="0" xfId="0" applyFont="1" applyFill="1" applyAlignment="1">
      <alignment horizontal="left"/>
    </xf>
    <xf numFmtId="41" fontId="5" fillId="0" borderId="0" xfId="0" applyNumberFormat="1" applyFont="1" applyFill="1" applyBorder="1" applyAlignment="1">
      <alignment vertical="center"/>
    </xf>
    <xf numFmtId="0" fontId="0" fillId="0" borderId="0" xfId="0" applyFill="1"/>
    <xf numFmtId="0" fontId="0" fillId="0" borderId="0" xfId="0" applyFill="1" applyBorder="1"/>
  </cellXfs>
  <cellStyles count="4">
    <cellStyle name="パーセント 2" xfId="1" xr:uid="{00000000-0005-0000-0000-000000000000}"/>
    <cellStyle name="桁区切り" xfId="2" builtinId="6"/>
    <cellStyle name="桁区切り 2" xfId="3" xr:uid="{00000000-0005-0000-0000-000002000000}"/>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3</xdr:col>
      <xdr:colOff>371475</xdr:colOff>
      <xdr:row>30</xdr:row>
      <xdr:rowOff>142875</xdr:rowOff>
    </xdr:from>
    <xdr:to>
      <xdr:col>3</xdr:col>
      <xdr:colOff>571500</xdr:colOff>
      <xdr:row>30</xdr:row>
      <xdr:rowOff>142875</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2095500" y="739140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371475</xdr:colOff>
      <xdr:row>30</xdr:row>
      <xdr:rowOff>142875</xdr:rowOff>
    </xdr:from>
    <xdr:to>
      <xdr:col>3</xdr:col>
      <xdr:colOff>571500</xdr:colOff>
      <xdr:row>30</xdr:row>
      <xdr:rowOff>142875</xdr:rowOff>
    </xdr:to>
    <xdr:sp macro="" textlink="">
      <xdr:nvSpPr>
        <xdr:cNvPr id="4" name="Text Box 1">
          <a:extLst>
            <a:ext uri="{FF2B5EF4-FFF2-40B4-BE49-F238E27FC236}">
              <a16:creationId xmlns:a16="http://schemas.microsoft.com/office/drawing/2014/main" id="{00000000-0008-0000-0000-000004000000}"/>
            </a:ext>
          </a:extLst>
        </xdr:cNvPr>
        <xdr:cNvSpPr txBox="1">
          <a:spLocks noChangeArrowheads="1"/>
        </xdr:cNvSpPr>
      </xdr:nvSpPr>
      <xdr:spPr bwMode="auto">
        <a:xfrm>
          <a:off x="1952625" y="68865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371475</xdr:colOff>
      <xdr:row>30</xdr:row>
      <xdr:rowOff>142875</xdr:rowOff>
    </xdr:from>
    <xdr:to>
      <xdr:col>3</xdr:col>
      <xdr:colOff>571500</xdr:colOff>
      <xdr:row>30</xdr:row>
      <xdr:rowOff>142875</xdr:rowOff>
    </xdr:to>
    <xdr:sp macro="" textlink="">
      <xdr:nvSpPr>
        <xdr:cNvPr id="4" name="Text Box 1">
          <a:extLst>
            <a:ext uri="{FF2B5EF4-FFF2-40B4-BE49-F238E27FC236}">
              <a16:creationId xmlns:a16="http://schemas.microsoft.com/office/drawing/2014/main" id="{A8E9432E-DAE7-4B7D-A4D5-51BAEC0210A9}"/>
            </a:ext>
          </a:extLst>
        </xdr:cNvPr>
        <xdr:cNvSpPr txBox="1">
          <a:spLocks noChangeArrowheads="1"/>
        </xdr:cNvSpPr>
      </xdr:nvSpPr>
      <xdr:spPr bwMode="auto">
        <a:xfrm>
          <a:off x="2095500" y="899160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371475</xdr:colOff>
      <xdr:row>30</xdr:row>
      <xdr:rowOff>142875</xdr:rowOff>
    </xdr:from>
    <xdr:to>
      <xdr:col>3</xdr:col>
      <xdr:colOff>571500</xdr:colOff>
      <xdr:row>30</xdr:row>
      <xdr:rowOff>142875</xdr:rowOff>
    </xdr:to>
    <xdr:sp macro="" textlink="">
      <xdr:nvSpPr>
        <xdr:cNvPr id="5" name="Text Box 1">
          <a:extLst>
            <a:ext uri="{FF2B5EF4-FFF2-40B4-BE49-F238E27FC236}">
              <a16:creationId xmlns:a16="http://schemas.microsoft.com/office/drawing/2014/main" id="{8782946D-5AD1-4FA8-A616-3D1535DDF5FB}"/>
            </a:ext>
          </a:extLst>
        </xdr:cNvPr>
        <xdr:cNvSpPr txBox="1">
          <a:spLocks noChangeArrowheads="1"/>
        </xdr:cNvSpPr>
      </xdr:nvSpPr>
      <xdr:spPr bwMode="auto">
        <a:xfrm>
          <a:off x="2095500" y="899160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371475</xdr:colOff>
      <xdr:row>30</xdr:row>
      <xdr:rowOff>142875</xdr:rowOff>
    </xdr:from>
    <xdr:to>
      <xdr:col>3</xdr:col>
      <xdr:colOff>571500</xdr:colOff>
      <xdr:row>30</xdr:row>
      <xdr:rowOff>142875</xdr:rowOff>
    </xdr:to>
    <xdr:sp macro="" textlink="">
      <xdr:nvSpPr>
        <xdr:cNvPr id="6" name="Text Box 1">
          <a:extLst>
            <a:ext uri="{FF2B5EF4-FFF2-40B4-BE49-F238E27FC236}">
              <a16:creationId xmlns:a16="http://schemas.microsoft.com/office/drawing/2014/main" id="{7AECC833-2C73-473C-9E19-26DE6F7EDB7D}"/>
            </a:ext>
          </a:extLst>
        </xdr:cNvPr>
        <xdr:cNvSpPr txBox="1">
          <a:spLocks noChangeArrowheads="1"/>
        </xdr:cNvSpPr>
      </xdr:nvSpPr>
      <xdr:spPr bwMode="auto">
        <a:xfrm>
          <a:off x="2095500" y="899160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371475</xdr:colOff>
      <xdr:row>30</xdr:row>
      <xdr:rowOff>142875</xdr:rowOff>
    </xdr:from>
    <xdr:to>
      <xdr:col>3</xdr:col>
      <xdr:colOff>571500</xdr:colOff>
      <xdr:row>30</xdr:row>
      <xdr:rowOff>142875</xdr:rowOff>
    </xdr:to>
    <xdr:sp macro="" textlink="">
      <xdr:nvSpPr>
        <xdr:cNvPr id="7" name="Text Box 1">
          <a:extLst>
            <a:ext uri="{FF2B5EF4-FFF2-40B4-BE49-F238E27FC236}">
              <a16:creationId xmlns:a16="http://schemas.microsoft.com/office/drawing/2014/main" id="{D8CC679E-88DC-4516-BCB0-47F955D277FB}"/>
            </a:ext>
          </a:extLst>
        </xdr:cNvPr>
        <xdr:cNvSpPr txBox="1">
          <a:spLocks noChangeArrowheads="1"/>
        </xdr:cNvSpPr>
      </xdr:nvSpPr>
      <xdr:spPr bwMode="auto">
        <a:xfrm>
          <a:off x="2095500" y="899160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371475</xdr:colOff>
      <xdr:row>30</xdr:row>
      <xdr:rowOff>142875</xdr:rowOff>
    </xdr:from>
    <xdr:to>
      <xdr:col>3</xdr:col>
      <xdr:colOff>571500</xdr:colOff>
      <xdr:row>30</xdr:row>
      <xdr:rowOff>142875</xdr:rowOff>
    </xdr:to>
    <xdr:sp macro="" textlink="">
      <xdr:nvSpPr>
        <xdr:cNvPr id="2" name="Text Box 1">
          <a:extLst>
            <a:ext uri="{FF2B5EF4-FFF2-40B4-BE49-F238E27FC236}">
              <a16:creationId xmlns:a16="http://schemas.microsoft.com/office/drawing/2014/main" id="{508F12AC-2A4B-46D3-9733-1F864EE2D027}"/>
            </a:ext>
          </a:extLst>
        </xdr:cNvPr>
        <xdr:cNvSpPr txBox="1">
          <a:spLocks noChangeArrowheads="1"/>
        </xdr:cNvSpPr>
      </xdr:nvSpPr>
      <xdr:spPr bwMode="auto">
        <a:xfrm>
          <a:off x="1949450" y="8464550"/>
          <a:ext cx="2032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371475</xdr:colOff>
      <xdr:row>30</xdr:row>
      <xdr:rowOff>142875</xdr:rowOff>
    </xdr:from>
    <xdr:to>
      <xdr:col>3</xdr:col>
      <xdr:colOff>571500</xdr:colOff>
      <xdr:row>30</xdr:row>
      <xdr:rowOff>142875</xdr:rowOff>
    </xdr:to>
    <xdr:sp macro="" textlink="">
      <xdr:nvSpPr>
        <xdr:cNvPr id="3" name="Text Box 1">
          <a:extLst>
            <a:ext uri="{FF2B5EF4-FFF2-40B4-BE49-F238E27FC236}">
              <a16:creationId xmlns:a16="http://schemas.microsoft.com/office/drawing/2014/main" id="{8A354F04-5ED3-4920-8E00-95A8DBCFF270}"/>
            </a:ext>
          </a:extLst>
        </xdr:cNvPr>
        <xdr:cNvSpPr txBox="1">
          <a:spLocks noChangeArrowheads="1"/>
        </xdr:cNvSpPr>
      </xdr:nvSpPr>
      <xdr:spPr bwMode="auto">
        <a:xfrm>
          <a:off x="1949450" y="8464550"/>
          <a:ext cx="2032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Z35"/>
  <sheetViews>
    <sheetView showGridLines="0" view="pageBreakPreview" topLeftCell="A10" zoomScaleNormal="100" zoomScaleSheetLayoutView="100" zoomScalePageLayoutView="106" workbookViewId="0">
      <selection activeCell="V29" sqref="V29"/>
    </sheetView>
  </sheetViews>
  <sheetFormatPr defaultColWidth="9" defaultRowHeight="13"/>
  <cols>
    <col min="1" max="1" width="1.26953125" style="5" customWidth="1"/>
    <col min="2" max="2" width="15.08984375" style="5" customWidth="1"/>
    <col min="3" max="3" width="6.26953125" style="5" customWidth="1"/>
    <col min="4" max="4" width="10.7265625" style="5" customWidth="1"/>
    <col min="5" max="5" width="9.7265625" style="5" customWidth="1"/>
    <col min="6" max="6" width="6.26953125" style="5" customWidth="1"/>
    <col min="7" max="7" width="9.7265625" style="5" customWidth="1"/>
    <col min="8" max="8" width="9.08984375" style="5" customWidth="1"/>
    <col min="9" max="9" width="6.26953125" style="5" customWidth="1"/>
    <col min="10" max="10" width="9.08984375" style="5" customWidth="1"/>
    <col min="11" max="11" width="8.6328125" style="5" customWidth="1"/>
    <col min="12" max="12" width="5.90625" style="5" customWidth="1"/>
    <col min="13" max="13" width="10.6328125" style="5" customWidth="1"/>
    <col min="14" max="14" width="9.36328125" style="5" customWidth="1"/>
    <col min="15" max="15" width="5.90625" style="5" customWidth="1"/>
    <col min="16" max="16" width="9.6328125" style="5" customWidth="1"/>
    <col min="17" max="17" width="9.08984375" style="5" customWidth="1"/>
    <col min="18" max="18" width="6.08984375" style="5" customWidth="1"/>
    <col min="19" max="19" width="10.6328125" style="5" bestFit="1" customWidth="1"/>
    <col min="20" max="20" width="9.6328125" style="5" customWidth="1"/>
    <col min="21" max="22" width="6.6328125" style="5" customWidth="1"/>
    <col min="23" max="23" width="1.26953125" style="5" customWidth="1"/>
    <col min="24" max="16384" width="9" style="5"/>
  </cols>
  <sheetData>
    <row r="1" spans="2:26" s="3" customFormat="1" ht="16" customHeight="1">
      <c r="B1" s="45" t="s">
        <v>34</v>
      </c>
      <c r="C1" s="45"/>
      <c r="D1" s="45"/>
      <c r="E1" s="45"/>
      <c r="F1" s="45"/>
      <c r="G1" s="45"/>
      <c r="H1" s="45"/>
      <c r="I1" s="45"/>
      <c r="J1" s="45"/>
      <c r="K1" s="45"/>
      <c r="L1" s="45"/>
      <c r="M1" s="45"/>
      <c r="N1" s="45"/>
      <c r="O1" s="45"/>
      <c r="P1" s="45"/>
      <c r="Q1" s="45"/>
      <c r="R1" s="45"/>
      <c r="S1" s="45"/>
      <c r="T1" s="45"/>
      <c r="U1" s="45"/>
      <c r="V1" s="45"/>
    </row>
    <row r="2" spans="2:26" s="3" customFormat="1" ht="16" customHeight="1">
      <c r="B2" s="58"/>
      <c r="C2" s="58"/>
      <c r="D2" s="58"/>
      <c r="E2" s="58"/>
      <c r="F2" s="58"/>
      <c r="G2" s="58"/>
      <c r="H2" s="58"/>
      <c r="I2" s="58"/>
      <c r="J2" s="58"/>
      <c r="K2" s="58"/>
      <c r="L2" s="46"/>
      <c r="M2" s="46"/>
      <c r="N2" s="46"/>
      <c r="O2" s="46"/>
      <c r="P2" s="46"/>
      <c r="Q2" s="46"/>
      <c r="R2" s="46"/>
      <c r="S2" s="46"/>
      <c r="T2" s="46"/>
      <c r="U2" s="46"/>
      <c r="V2" s="46"/>
    </row>
    <row r="3" spans="2:26" s="3" customFormat="1" ht="22.5" customHeight="1">
      <c r="B3" s="47" t="s">
        <v>12</v>
      </c>
      <c r="C3" s="49" t="s">
        <v>0</v>
      </c>
      <c r="D3" s="50"/>
      <c r="E3" s="50"/>
      <c r="F3" s="51" t="s">
        <v>1</v>
      </c>
      <c r="G3" s="52"/>
      <c r="H3" s="52"/>
      <c r="I3" s="49" t="s">
        <v>2</v>
      </c>
      <c r="J3" s="53"/>
      <c r="K3" s="54"/>
      <c r="L3" s="55" t="s">
        <v>5</v>
      </c>
      <c r="M3" s="55"/>
      <c r="N3" s="55"/>
      <c r="O3" s="51" t="s">
        <v>6</v>
      </c>
      <c r="P3" s="55"/>
      <c r="Q3" s="55"/>
      <c r="R3" s="51" t="s">
        <v>13</v>
      </c>
      <c r="S3" s="55"/>
      <c r="T3" s="55"/>
      <c r="U3" s="56" t="s">
        <v>16</v>
      </c>
      <c r="V3" s="59" t="s">
        <v>14</v>
      </c>
    </row>
    <row r="4" spans="2:26" s="4" customFormat="1" ht="45" customHeight="1">
      <c r="B4" s="48"/>
      <c r="C4" s="10" t="s">
        <v>7</v>
      </c>
      <c r="D4" s="10" t="s">
        <v>11</v>
      </c>
      <c r="E4" s="11" t="s">
        <v>8</v>
      </c>
      <c r="F4" s="12" t="s">
        <v>9</v>
      </c>
      <c r="G4" s="12" t="s">
        <v>11</v>
      </c>
      <c r="H4" s="11" t="s">
        <v>8</v>
      </c>
      <c r="I4" s="12" t="s">
        <v>10</v>
      </c>
      <c r="J4" s="12" t="s">
        <v>11</v>
      </c>
      <c r="K4" s="11" t="s">
        <v>8</v>
      </c>
      <c r="L4" s="13" t="s">
        <v>9</v>
      </c>
      <c r="M4" s="10" t="s">
        <v>11</v>
      </c>
      <c r="N4" s="11" t="s">
        <v>8</v>
      </c>
      <c r="O4" s="12" t="s">
        <v>9</v>
      </c>
      <c r="P4" s="10" t="s">
        <v>11</v>
      </c>
      <c r="Q4" s="11" t="s">
        <v>8</v>
      </c>
      <c r="R4" s="12" t="s">
        <v>9</v>
      </c>
      <c r="S4" s="10" t="s">
        <v>11</v>
      </c>
      <c r="T4" s="11" t="s">
        <v>8</v>
      </c>
      <c r="U4" s="57"/>
      <c r="V4" s="60"/>
    </row>
    <row r="5" spans="2:26" s="3" customFormat="1" ht="40" customHeight="1">
      <c r="B5" s="14" t="s">
        <v>15</v>
      </c>
      <c r="C5" s="22">
        <v>1111</v>
      </c>
      <c r="D5" s="23">
        <v>725359</v>
      </c>
      <c r="E5" s="23">
        <v>1969</v>
      </c>
      <c r="F5" s="23">
        <v>125</v>
      </c>
      <c r="G5" s="23">
        <v>108258</v>
      </c>
      <c r="H5" s="23">
        <v>244</v>
      </c>
      <c r="I5" s="24">
        <v>0</v>
      </c>
      <c r="J5" s="24">
        <v>0</v>
      </c>
      <c r="K5" s="24">
        <v>0</v>
      </c>
      <c r="L5" s="25">
        <v>483</v>
      </c>
      <c r="M5" s="25">
        <v>420782</v>
      </c>
      <c r="N5" s="25">
        <v>839</v>
      </c>
      <c r="O5" s="25">
        <v>237</v>
      </c>
      <c r="P5" s="25">
        <v>61424</v>
      </c>
      <c r="Q5" s="25">
        <v>168193</v>
      </c>
      <c r="R5" s="25">
        <f>O5+L5+I5+F5+C5</f>
        <v>1956</v>
      </c>
      <c r="S5" s="25">
        <f>P5+M5+J5+G5+D5</f>
        <v>1315823</v>
      </c>
      <c r="T5" s="25">
        <f>Q5+N5+K5+H5+E5</f>
        <v>171245</v>
      </c>
      <c r="U5" s="21">
        <f>R5/R28</f>
        <v>2.4105591363395486E-2</v>
      </c>
      <c r="V5" s="21">
        <v>0.01</v>
      </c>
      <c r="Y5" s="21"/>
      <c r="Z5" s="21"/>
    </row>
    <row r="6" spans="2:26" s="3" customFormat="1" ht="21" customHeight="1">
      <c r="B6" s="15" t="s">
        <v>25</v>
      </c>
      <c r="C6" s="61">
        <v>10616</v>
      </c>
      <c r="D6" s="62">
        <v>15322755</v>
      </c>
      <c r="E6" s="62">
        <v>360418</v>
      </c>
      <c r="F6" s="62">
        <v>868</v>
      </c>
      <c r="G6" s="62">
        <v>1248687</v>
      </c>
      <c r="H6" s="62">
        <v>24306</v>
      </c>
      <c r="I6" s="65">
        <v>0</v>
      </c>
      <c r="J6" s="65">
        <v>0</v>
      </c>
      <c r="K6" s="65">
        <v>0</v>
      </c>
      <c r="L6" s="64">
        <v>4818</v>
      </c>
      <c r="M6" s="64">
        <v>7063889</v>
      </c>
      <c r="N6" s="64">
        <v>138496</v>
      </c>
      <c r="O6" s="64">
        <v>204</v>
      </c>
      <c r="P6" s="64">
        <v>325610</v>
      </c>
      <c r="Q6" s="64">
        <v>52084</v>
      </c>
      <c r="R6" s="64">
        <f t="shared" ref="R6:S20" si="0">O6+L6+I6+F6+C6</f>
        <v>16506</v>
      </c>
      <c r="S6" s="64">
        <f t="shared" si="0"/>
        <v>23960941</v>
      </c>
      <c r="T6" s="64">
        <f t="shared" ref="T6:T20" si="1">Q6+N6+K6+H6+E6</f>
        <v>575304</v>
      </c>
      <c r="U6" s="63">
        <f>R6/R28</f>
        <v>0.20341865595307052</v>
      </c>
      <c r="V6" s="63">
        <f>T6/T28</f>
        <v>3.1770710833372587E-2</v>
      </c>
      <c r="Y6" s="63"/>
      <c r="Z6" s="63"/>
    </row>
    <row r="7" spans="2:26" s="3" customFormat="1" ht="21" customHeight="1">
      <c r="B7" s="16" t="s">
        <v>26</v>
      </c>
      <c r="C7" s="61"/>
      <c r="D7" s="62"/>
      <c r="E7" s="62"/>
      <c r="F7" s="62"/>
      <c r="G7" s="62"/>
      <c r="H7" s="62"/>
      <c r="I7" s="65"/>
      <c r="J7" s="65"/>
      <c r="K7" s="65"/>
      <c r="L7" s="64"/>
      <c r="M7" s="64"/>
      <c r="N7" s="64"/>
      <c r="O7" s="64"/>
      <c r="P7" s="64"/>
      <c r="Q7" s="64"/>
      <c r="R7" s="64"/>
      <c r="S7" s="64"/>
      <c r="T7" s="64"/>
      <c r="U7" s="63"/>
      <c r="V7" s="63"/>
      <c r="Y7" s="63"/>
      <c r="Z7" s="63"/>
    </row>
    <row r="8" spans="2:26" s="3" customFormat="1" ht="21" customHeight="1">
      <c r="B8" s="15" t="s">
        <v>23</v>
      </c>
      <c r="C8" s="61">
        <v>16474</v>
      </c>
      <c r="D8" s="62">
        <v>41399986</v>
      </c>
      <c r="E8" s="62">
        <v>1367419</v>
      </c>
      <c r="F8" s="62">
        <v>697</v>
      </c>
      <c r="G8" s="62">
        <v>1732921</v>
      </c>
      <c r="H8" s="62">
        <v>58436</v>
      </c>
      <c r="I8" s="66">
        <v>0</v>
      </c>
      <c r="J8" s="66">
        <v>0</v>
      </c>
      <c r="K8" s="66">
        <v>0</v>
      </c>
      <c r="L8" s="64">
        <v>2829</v>
      </c>
      <c r="M8" s="64">
        <v>7091990</v>
      </c>
      <c r="N8" s="64">
        <v>226860</v>
      </c>
      <c r="O8" s="64">
        <v>258</v>
      </c>
      <c r="P8" s="64">
        <v>681430</v>
      </c>
      <c r="Q8" s="64">
        <v>79227</v>
      </c>
      <c r="R8" s="64">
        <f t="shared" si="0"/>
        <v>20258</v>
      </c>
      <c r="S8" s="64">
        <f t="shared" si="0"/>
        <v>50906327</v>
      </c>
      <c r="T8" s="64">
        <f t="shared" si="1"/>
        <v>1731942</v>
      </c>
      <c r="U8" s="63">
        <f>R8/R28</f>
        <v>0.24965801116547329</v>
      </c>
      <c r="V8" s="63">
        <f>T8/T28</f>
        <v>9.5645134506579105E-2</v>
      </c>
      <c r="Y8" s="63"/>
      <c r="Z8" s="63"/>
    </row>
    <row r="9" spans="2:26" s="3" customFormat="1" ht="21" customHeight="1">
      <c r="B9" s="16" t="s">
        <v>27</v>
      </c>
      <c r="C9" s="61"/>
      <c r="D9" s="62"/>
      <c r="E9" s="62"/>
      <c r="F9" s="62"/>
      <c r="G9" s="62"/>
      <c r="H9" s="62"/>
      <c r="I9" s="66"/>
      <c r="J9" s="66"/>
      <c r="K9" s="66"/>
      <c r="L9" s="64"/>
      <c r="M9" s="64"/>
      <c r="N9" s="64"/>
      <c r="O9" s="64"/>
      <c r="P9" s="64"/>
      <c r="Q9" s="64"/>
      <c r="R9" s="64"/>
      <c r="S9" s="64"/>
      <c r="T9" s="64"/>
      <c r="U9" s="63"/>
      <c r="V9" s="63"/>
      <c r="Y9" s="63"/>
      <c r="Z9" s="63"/>
    </row>
    <row r="10" spans="2:26" s="3" customFormat="1" ht="21" customHeight="1">
      <c r="B10" s="15" t="s">
        <v>22</v>
      </c>
      <c r="C10" s="61">
        <v>11583</v>
      </c>
      <c r="D10" s="62">
        <v>43481962</v>
      </c>
      <c r="E10" s="62">
        <v>1584344</v>
      </c>
      <c r="F10" s="62">
        <v>444</v>
      </c>
      <c r="G10" s="62">
        <v>1641523</v>
      </c>
      <c r="H10" s="62">
        <v>61696</v>
      </c>
      <c r="I10" s="65">
        <v>0</v>
      </c>
      <c r="J10" s="65">
        <v>0</v>
      </c>
      <c r="K10" s="65">
        <v>0</v>
      </c>
      <c r="L10" s="64">
        <v>1290</v>
      </c>
      <c r="M10" s="64">
        <v>4786639</v>
      </c>
      <c r="N10" s="64">
        <v>179663</v>
      </c>
      <c r="O10" s="64">
        <v>216</v>
      </c>
      <c r="P10" s="64">
        <v>846784</v>
      </c>
      <c r="Q10" s="64">
        <v>60871</v>
      </c>
      <c r="R10" s="64">
        <f t="shared" si="0"/>
        <v>13533</v>
      </c>
      <c r="S10" s="64">
        <f t="shared" si="0"/>
        <v>50756908</v>
      </c>
      <c r="T10" s="64">
        <f t="shared" si="1"/>
        <v>1886574</v>
      </c>
      <c r="U10" s="63">
        <f>R10/R28</f>
        <v>0.16677963595134515</v>
      </c>
      <c r="V10" s="63">
        <f>T10/T28</f>
        <v>0.10418456506431219</v>
      </c>
      <c r="Y10" s="63"/>
      <c r="Z10" s="63"/>
    </row>
    <row r="11" spans="2:26" s="3" customFormat="1" ht="21" customHeight="1">
      <c r="B11" s="17" t="s">
        <v>28</v>
      </c>
      <c r="C11" s="61"/>
      <c r="D11" s="62"/>
      <c r="E11" s="62"/>
      <c r="F11" s="62"/>
      <c r="G11" s="62"/>
      <c r="H11" s="62"/>
      <c r="I11" s="65"/>
      <c r="J11" s="65"/>
      <c r="K11" s="65"/>
      <c r="L11" s="64"/>
      <c r="M11" s="64"/>
      <c r="N11" s="64"/>
      <c r="O11" s="64"/>
      <c r="P11" s="64"/>
      <c r="Q11" s="64"/>
      <c r="R11" s="64"/>
      <c r="S11" s="64"/>
      <c r="T11" s="64"/>
      <c r="U11" s="63"/>
      <c r="V11" s="63"/>
      <c r="Y11" s="63"/>
      <c r="Z11" s="63"/>
    </row>
    <row r="12" spans="2:26" s="3" customFormat="1" ht="21" customHeight="1">
      <c r="B12" s="18" t="s">
        <v>21</v>
      </c>
      <c r="C12" s="61">
        <v>6912</v>
      </c>
      <c r="D12" s="62">
        <v>34569882</v>
      </c>
      <c r="E12" s="62">
        <v>1320809</v>
      </c>
      <c r="F12" s="62">
        <v>296</v>
      </c>
      <c r="G12" s="62">
        <v>1407357</v>
      </c>
      <c r="H12" s="62">
        <v>58493</v>
      </c>
      <c r="I12" s="65">
        <v>0</v>
      </c>
      <c r="J12" s="65">
        <v>0</v>
      </c>
      <c r="K12" s="65">
        <v>0</v>
      </c>
      <c r="L12" s="64">
        <v>680</v>
      </c>
      <c r="M12" s="64">
        <v>3268175</v>
      </c>
      <c r="N12" s="64">
        <v>134126</v>
      </c>
      <c r="O12" s="64">
        <v>179</v>
      </c>
      <c r="P12" s="64">
        <v>906355</v>
      </c>
      <c r="Q12" s="64">
        <v>66787</v>
      </c>
      <c r="R12" s="64">
        <f t="shared" si="0"/>
        <v>8067</v>
      </c>
      <c r="S12" s="64">
        <f t="shared" si="0"/>
        <v>40151769</v>
      </c>
      <c r="T12" s="64">
        <f t="shared" si="1"/>
        <v>1580215</v>
      </c>
      <c r="U12" s="63">
        <f>R12/R28</f>
        <v>9.9417078491058991E-2</v>
      </c>
      <c r="V12" s="63">
        <f>T12/T28</f>
        <v>8.7266130288608912E-2</v>
      </c>
      <c r="Y12" s="63"/>
      <c r="Z12" s="63"/>
    </row>
    <row r="13" spans="2:26" s="3" customFormat="1" ht="21" customHeight="1">
      <c r="B13" s="17" t="s">
        <v>29</v>
      </c>
      <c r="C13" s="61"/>
      <c r="D13" s="62"/>
      <c r="E13" s="62"/>
      <c r="F13" s="62"/>
      <c r="G13" s="62"/>
      <c r="H13" s="62"/>
      <c r="I13" s="65"/>
      <c r="J13" s="65"/>
      <c r="K13" s="65"/>
      <c r="L13" s="64"/>
      <c r="M13" s="64"/>
      <c r="N13" s="64"/>
      <c r="O13" s="64"/>
      <c r="P13" s="64"/>
      <c r="Q13" s="64"/>
      <c r="R13" s="64"/>
      <c r="S13" s="64"/>
      <c r="T13" s="64"/>
      <c r="U13" s="63"/>
      <c r="V13" s="63"/>
      <c r="Y13" s="63"/>
      <c r="Z13" s="63"/>
    </row>
    <row r="14" spans="2:26" s="3" customFormat="1" ht="21" customHeight="1">
      <c r="B14" s="18" t="s">
        <v>20</v>
      </c>
      <c r="C14" s="62">
        <v>6088</v>
      </c>
      <c r="D14" s="62">
        <v>39689135</v>
      </c>
      <c r="E14" s="62">
        <v>1576935</v>
      </c>
      <c r="F14" s="62">
        <v>285</v>
      </c>
      <c r="G14" s="62">
        <v>1745400</v>
      </c>
      <c r="H14" s="62">
        <v>75521</v>
      </c>
      <c r="I14" s="65">
        <v>0</v>
      </c>
      <c r="J14" s="65">
        <v>0</v>
      </c>
      <c r="K14" s="65">
        <v>0</v>
      </c>
      <c r="L14" s="64">
        <v>489</v>
      </c>
      <c r="M14" s="64">
        <v>3035299</v>
      </c>
      <c r="N14" s="64">
        <v>128234</v>
      </c>
      <c r="O14" s="64">
        <v>227</v>
      </c>
      <c r="P14" s="64">
        <v>1471684</v>
      </c>
      <c r="Q14" s="64">
        <v>96881</v>
      </c>
      <c r="R14" s="64">
        <f t="shared" si="0"/>
        <v>7089</v>
      </c>
      <c r="S14" s="64">
        <f t="shared" si="0"/>
        <v>45941518</v>
      </c>
      <c r="T14" s="64">
        <f t="shared" si="1"/>
        <v>1877571</v>
      </c>
      <c r="U14" s="63">
        <f>R14/R28</f>
        <v>8.7364282809361246E-2</v>
      </c>
      <c r="V14" s="63">
        <f>T14/T28</f>
        <v>0.1036873814715806</v>
      </c>
      <c r="Y14" s="63"/>
      <c r="Z14" s="63"/>
    </row>
    <row r="15" spans="2:26" s="3" customFormat="1" ht="21" customHeight="1">
      <c r="B15" s="17" t="s">
        <v>30</v>
      </c>
      <c r="C15" s="67"/>
      <c r="D15" s="62"/>
      <c r="E15" s="62"/>
      <c r="F15" s="62"/>
      <c r="G15" s="62"/>
      <c r="H15" s="62"/>
      <c r="I15" s="65"/>
      <c r="J15" s="65"/>
      <c r="K15" s="65"/>
      <c r="L15" s="64"/>
      <c r="M15" s="64"/>
      <c r="N15" s="64"/>
      <c r="O15" s="64"/>
      <c r="P15" s="64"/>
      <c r="Q15" s="64"/>
      <c r="R15" s="64"/>
      <c r="S15" s="64"/>
      <c r="T15" s="64"/>
      <c r="U15" s="63"/>
      <c r="V15" s="63"/>
      <c r="Y15" s="63"/>
      <c r="Z15" s="63"/>
    </row>
    <row r="16" spans="2:26" s="3" customFormat="1" ht="21" customHeight="1">
      <c r="B16" s="18" t="s">
        <v>19</v>
      </c>
      <c r="C16" s="62">
        <v>3191</v>
      </c>
      <c r="D16" s="62">
        <v>26346744</v>
      </c>
      <c r="E16" s="62">
        <v>1084119</v>
      </c>
      <c r="F16" s="62">
        <v>196</v>
      </c>
      <c r="G16" s="62">
        <v>1518893</v>
      </c>
      <c r="H16" s="62">
        <v>69147</v>
      </c>
      <c r="I16" s="65">
        <v>0</v>
      </c>
      <c r="J16" s="65">
        <v>0</v>
      </c>
      <c r="K16" s="65">
        <v>0</v>
      </c>
      <c r="L16" s="64">
        <v>264</v>
      </c>
      <c r="M16" s="64">
        <v>2037927</v>
      </c>
      <c r="N16" s="64">
        <v>91492</v>
      </c>
      <c r="O16" s="64">
        <v>148</v>
      </c>
      <c r="P16" s="64">
        <v>1195686</v>
      </c>
      <c r="Q16" s="64">
        <v>96507</v>
      </c>
      <c r="R16" s="64">
        <f t="shared" si="0"/>
        <v>3799</v>
      </c>
      <c r="S16" s="64">
        <f t="shared" si="0"/>
        <v>31099250</v>
      </c>
      <c r="T16" s="64">
        <f t="shared" si="1"/>
        <v>1341265</v>
      </c>
      <c r="U16" s="63">
        <f>R16/R28</f>
        <v>4.6818579544754324E-2</v>
      </c>
      <c r="V16" s="63">
        <f>T16/T28</f>
        <v>7.407030451017807E-2</v>
      </c>
      <c r="Y16" s="63"/>
      <c r="Z16" s="63"/>
    </row>
    <row r="17" spans="2:26" s="3" customFormat="1" ht="21" customHeight="1">
      <c r="B17" s="17" t="s">
        <v>31</v>
      </c>
      <c r="C17" s="67"/>
      <c r="D17" s="62"/>
      <c r="E17" s="62"/>
      <c r="F17" s="62"/>
      <c r="G17" s="62"/>
      <c r="H17" s="62"/>
      <c r="I17" s="65"/>
      <c r="J17" s="65"/>
      <c r="K17" s="65"/>
      <c r="L17" s="64"/>
      <c r="M17" s="64"/>
      <c r="N17" s="64"/>
      <c r="O17" s="64"/>
      <c r="P17" s="64"/>
      <c r="Q17" s="64"/>
      <c r="R17" s="64"/>
      <c r="S17" s="64"/>
      <c r="T17" s="64"/>
      <c r="U17" s="63"/>
      <c r="V17" s="63"/>
      <c r="Y17" s="63"/>
      <c r="Z17" s="63"/>
    </row>
    <row r="18" spans="2:26" s="3" customFormat="1" ht="21" customHeight="1">
      <c r="B18" s="18" t="s">
        <v>18</v>
      </c>
      <c r="C18" s="62">
        <v>3680</v>
      </c>
      <c r="D18" s="62">
        <v>38648592</v>
      </c>
      <c r="E18" s="62">
        <v>1673568</v>
      </c>
      <c r="F18" s="62">
        <v>260</v>
      </c>
      <c r="G18" s="62">
        <v>2559851</v>
      </c>
      <c r="H18" s="62">
        <v>125055</v>
      </c>
      <c r="I18" s="65">
        <v>0</v>
      </c>
      <c r="J18" s="65">
        <v>0</v>
      </c>
      <c r="K18" s="65">
        <v>0</v>
      </c>
      <c r="L18" s="64">
        <v>267</v>
      </c>
      <c r="M18" s="64">
        <v>2674783</v>
      </c>
      <c r="N18" s="64">
        <v>127069</v>
      </c>
      <c r="O18" s="64">
        <v>218</v>
      </c>
      <c r="P18" s="64">
        <v>2271330</v>
      </c>
      <c r="Q18" s="64">
        <v>158294</v>
      </c>
      <c r="R18" s="64">
        <f t="shared" si="0"/>
        <v>4425</v>
      </c>
      <c r="S18" s="64">
        <f t="shared" si="0"/>
        <v>46154556</v>
      </c>
      <c r="T18" s="64">
        <f t="shared" si="1"/>
        <v>2083986</v>
      </c>
      <c r="U18" s="63">
        <f>R18/R28</f>
        <v>5.4533354694798072E-2</v>
      </c>
      <c r="V18" s="63">
        <f>T18/T28</f>
        <v>0.11508648746888046</v>
      </c>
      <c r="Y18" s="63"/>
      <c r="Z18" s="63"/>
    </row>
    <row r="19" spans="2:26" s="3" customFormat="1" ht="21" customHeight="1">
      <c r="B19" s="17" t="s">
        <v>32</v>
      </c>
      <c r="C19" s="67"/>
      <c r="D19" s="62"/>
      <c r="E19" s="62"/>
      <c r="F19" s="62"/>
      <c r="G19" s="62"/>
      <c r="H19" s="62"/>
      <c r="I19" s="65"/>
      <c r="J19" s="65"/>
      <c r="K19" s="65"/>
      <c r="L19" s="64"/>
      <c r="M19" s="64"/>
      <c r="N19" s="64"/>
      <c r="O19" s="64"/>
      <c r="P19" s="64"/>
      <c r="Q19" s="64"/>
      <c r="R19" s="64"/>
      <c r="S19" s="64"/>
      <c r="T19" s="64"/>
      <c r="U19" s="63"/>
      <c r="V19" s="63"/>
      <c r="Y19" s="63"/>
      <c r="Z19" s="63"/>
    </row>
    <row r="20" spans="2:26" s="3" customFormat="1" ht="21" customHeight="1">
      <c r="B20" s="18" t="s">
        <v>35</v>
      </c>
      <c r="C20" s="62">
        <v>3166</v>
      </c>
      <c r="D20" s="62">
        <v>49516795</v>
      </c>
      <c r="E20" s="62">
        <v>2283690</v>
      </c>
      <c r="F20" s="62">
        <v>265</v>
      </c>
      <c r="G20" s="62">
        <v>4043141</v>
      </c>
      <c r="H20" s="62">
        <v>200051</v>
      </c>
      <c r="I20" s="65">
        <v>0</v>
      </c>
      <c r="J20" s="65">
        <v>0</v>
      </c>
      <c r="K20" s="65">
        <v>0</v>
      </c>
      <c r="L20" s="64">
        <v>298</v>
      </c>
      <c r="M20" s="64">
        <v>4546337</v>
      </c>
      <c r="N20" s="64">
        <v>228856</v>
      </c>
      <c r="O20" s="64">
        <v>305</v>
      </c>
      <c r="P20" s="64">
        <v>5009333</v>
      </c>
      <c r="Q20" s="64">
        <v>369274</v>
      </c>
      <c r="R20" s="64">
        <f t="shared" si="0"/>
        <v>4034</v>
      </c>
      <c r="S20" s="64">
        <f t="shared" si="0"/>
        <v>63115606</v>
      </c>
      <c r="T20" s="64">
        <f t="shared" si="1"/>
        <v>3081871</v>
      </c>
      <c r="U20" s="63">
        <f>R20/R28</f>
        <v>4.971470120651196E-2</v>
      </c>
      <c r="V20" s="63">
        <f>T20/T28</f>
        <v>0.17019390160116532</v>
      </c>
      <c r="Y20" s="63"/>
      <c r="Z20" s="63"/>
    </row>
    <row r="21" spans="2:26" s="3" customFormat="1" ht="21" customHeight="1">
      <c r="B21" s="17" t="s">
        <v>36</v>
      </c>
      <c r="C21" s="67"/>
      <c r="D21" s="62"/>
      <c r="E21" s="62"/>
      <c r="F21" s="62"/>
      <c r="G21" s="62"/>
      <c r="H21" s="62"/>
      <c r="I21" s="65"/>
      <c r="J21" s="65"/>
      <c r="K21" s="65"/>
      <c r="L21" s="64"/>
      <c r="M21" s="64"/>
      <c r="N21" s="64"/>
      <c r="O21" s="64"/>
      <c r="P21" s="64"/>
      <c r="Q21" s="64"/>
      <c r="R21" s="64"/>
      <c r="S21" s="64"/>
      <c r="T21" s="64"/>
      <c r="U21" s="63"/>
      <c r="V21" s="63"/>
      <c r="Y21" s="63"/>
      <c r="Z21" s="63"/>
    </row>
    <row r="22" spans="2:26" s="3" customFormat="1" ht="21" customHeight="1">
      <c r="B22" s="18" t="s">
        <v>37</v>
      </c>
      <c r="C22" s="62">
        <v>810</v>
      </c>
      <c r="D22" s="62">
        <v>25077269</v>
      </c>
      <c r="E22" s="62">
        <v>1261052</v>
      </c>
      <c r="F22" s="62">
        <v>108</v>
      </c>
      <c r="G22" s="62">
        <v>3513938</v>
      </c>
      <c r="H22" s="62">
        <v>181002</v>
      </c>
      <c r="I22" s="65">
        <v>0</v>
      </c>
      <c r="J22" s="65">
        <v>0</v>
      </c>
      <c r="K22" s="65">
        <v>0</v>
      </c>
      <c r="L22" s="64">
        <v>136</v>
      </c>
      <c r="M22" s="64">
        <v>4090171</v>
      </c>
      <c r="N22" s="64">
        <v>217908</v>
      </c>
      <c r="O22" s="64">
        <v>148</v>
      </c>
      <c r="P22" s="64">
        <v>4668429</v>
      </c>
      <c r="Q22" s="64">
        <v>392601</v>
      </c>
      <c r="R22" s="64">
        <f t="shared" ref="R22" si="2">O22+L22+I22+F22+C22</f>
        <v>1202</v>
      </c>
      <c r="S22" s="64">
        <f t="shared" ref="S22" si="3">P22+M22+J22+G22+D22</f>
        <v>37349807</v>
      </c>
      <c r="T22" s="64">
        <f>Q22+N22+K22+H22+E22</f>
        <v>2052563</v>
      </c>
      <c r="U22" s="63">
        <f>R22/R28</f>
        <v>1.4813354201841194E-2</v>
      </c>
      <c r="V22" s="63">
        <f>T22/T28</f>
        <v>0.11335117701298747</v>
      </c>
      <c r="Y22" s="21"/>
      <c r="Z22" s="21"/>
    </row>
    <row r="23" spans="2:26" s="3" customFormat="1" ht="21" customHeight="1">
      <c r="B23" s="17" t="s">
        <v>38</v>
      </c>
      <c r="C23" s="67"/>
      <c r="D23" s="62"/>
      <c r="E23" s="62"/>
      <c r="F23" s="62"/>
      <c r="G23" s="62"/>
      <c r="H23" s="62"/>
      <c r="I23" s="65"/>
      <c r="J23" s="65"/>
      <c r="K23" s="65"/>
      <c r="L23" s="64"/>
      <c r="M23" s="64"/>
      <c r="N23" s="64"/>
      <c r="O23" s="64"/>
      <c r="P23" s="64"/>
      <c r="Q23" s="64"/>
      <c r="R23" s="64"/>
      <c r="S23" s="64"/>
      <c r="T23" s="64"/>
      <c r="U23" s="63"/>
      <c r="V23" s="63"/>
      <c r="Y23" s="21"/>
      <c r="Z23" s="21"/>
    </row>
    <row r="24" spans="2:26" s="3" customFormat="1" ht="21" customHeight="1">
      <c r="B24" s="18" t="s">
        <v>39</v>
      </c>
      <c r="C24" s="62">
        <v>107</v>
      </c>
      <c r="D24" s="62">
        <v>7559989</v>
      </c>
      <c r="E24" s="62">
        <v>408646</v>
      </c>
      <c r="F24" s="62">
        <v>26</v>
      </c>
      <c r="G24" s="62">
        <v>1932214</v>
      </c>
      <c r="H24" s="62">
        <v>102228</v>
      </c>
      <c r="I24" s="65">
        <v>0</v>
      </c>
      <c r="J24" s="65">
        <v>0</v>
      </c>
      <c r="K24" s="65">
        <v>0</v>
      </c>
      <c r="L24" s="64">
        <v>19</v>
      </c>
      <c r="M24" s="64">
        <v>1354763</v>
      </c>
      <c r="N24" s="64">
        <v>76417</v>
      </c>
      <c r="O24" s="64">
        <v>44</v>
      </c>
      <c r="P24" s="64">
        <v>2878974</v>
      </c>
      <c r="Q24" s="64">
        <v>249237</v>
      </c>
      <c r="R24" s="64">
        <f t="shared" ref="R24" si="4">O24+L24+I24+F24+C24</f>
        <v>196</v>
      </c>
      <c r="S24" s="64">
        <f t="shared" ref="S24" si="5">P24+M24+J24+G24+D24</f>
        <v>13725940</v>
      </c>
      <c r="T24" s="64">
        <f t="shared" ref="T24" si="6">Q24+N24+K24+H24+E24</f>
        <v>836528</v>
      </c>
      <c r="U24" s="63">
        <f>R24/R28</f>
        <v>2.4154887051255191E-3</v>
      </c>
      <c r="V24" s="63">
        <f>T24/T28</f>
        <v>4.6196600739816698E-2</v>
      </c>
      <c r="Y24" s="21"/>
      <c r="Z24" s="21"/>
    </row>
    <row r="25" spans="2:26" s="3" customFormat="1" ht="21" customHeight="1">
      <c r="B25" s="17" t="s">
        <v>40</v>
      </c>
      <c r="C25" s="67"/>
      <c r="D25" s="62"/>
      <c r="E25" s="62"/>
      <c r="F25" s="62"/>
      <c r="G25" s="62"/>
      <c r="H25" s="62"/>
      <c r="I25" s="65"/>
      <c r="J25" s="65"/>
      <c r="K25" s="65"/>
      <c r="L25" s="64"/>
      <c r="M25" s="64"/>
      <c r="N25" s="64"/>
      <c r="O25" s="64"/>
      <c r="P25" s="64"/>
      <c r="Q25" s="64"/>
      <c r="R25" s="64"/>
      <c r="S25" s="64"/>
      <c r="T25" s="64"/>
      <c r="U25" s="63"/>
      <c r="V25" s="63"/>
      <c r="Y25" s="21"/>
      <c r="Z25" s="21"/>
    </row>
    <row r="26" spans="2:26" s="3" customFormat="1" ht="21" customHeight="1">
      <c r="B26" s="18" t="s">
        <v>41</v>
      </c>
      <c r="C26" s="62">
        <v>36</v>
      </c>
      <c r="D26" s="62">
        <v>5337057</v>
      </c>
      <c r="E26" s="62">
        <v>283319</v>
      </c>
      <c r="F26" s="62">
        <v>10</v>
      </c>
      <c r="G26" s="62">
        <v>1822480</v>
      </c>
      <c r="H26" s="62">
        <v>103836</v>
      </c>
      <c r="I26" s="65">
        <v>0</v>
      </c>
      <c r="J26" s="65">
        <v>0</v>
      </c>
      <c r="K26" s="65">
        <v>0</v>
      </c>
      <c r="L26" s="64">
        <v>4</v>
      </c>
      <c r="M26" s="64">
        <v>573691</v>
      </c>
      <c r="N26" s="64">
        <v>31081</v>
      </c>
      <c r="O26" s="64">
        <v>28</v>
      </c>
      <c r="P26" s="64">
        <v>6954860</v>
      </c>
      <c r="Q26" s="64">
        <v>470699</v>
      </c>
      <c r="R26" s="64">
        <f t="shared" ref="R26" si="7">O26+L26+I26+F26+C26</f>
        <v>78</v>
      </c>
      <c r="S26" s="64">
        <f t="shared" ref="S26" si="8">P26+M26+J26+G26+D26</f>
        <v>14688088</v>
      </c>
      <c r="T26" s="64">
        <f t="shared" ref="T26" si="9">Q26+N26+K26+H26+E26</f>
        <v>888935</v>
      </c>
      <c r="U26" s="63">
        <f>R26/R28</f>
        <v>9.6126591326423723E-4</v>
      </c>
      <c r="V26" s="63">
        <f>T26/T28</f>
        <v>4.9090736088509834E-2</v>
      </c>
      <c r="Y26" s="21"/>
      <c r="Z26" s="21"/>
    </row>
    <row r="27" spans="2:26" s="3" customFormat="1" ht="21" customHeight="1">
      <c r="B27" s="17" t="s">
        <v>17</v>
      </c>
      <c r="C27" s="67"/>
      <c r="D27" s="62"/>
      <c r="E27" s="62"/>
      <c r="F27" s="62"/>
      <c r="G27" s="62"/>
      <c r="H27" s="62"/>
      <c r="I27" s="65"/>
      <c r="J27" s="65"/>
      <c r="K27" s="65"/>
      <c r="L27" s="64"/>
      <c r="M27" s="64"/>
      <c r="N27" s="64"/>
      <c r="O27" s="64"/>
      <c r="P27" s="64"/>
      <c r="Q27" s="64"/>
      <c r="R27" s="64"/>
      <c r="S27" s="64"/>
      <c r="T27" s="64"/>
      <c r="U27" s="63"/>
      <c r="V27" s="63"/>
      <c r="Y27" s="21"/>
      <c r="Z27" s="21"/>
    </row>
    <row r="28" spans="2:26" s="3" customFormat="1" ht="42" customHeight="1">
      <c r="B28" s="19" t="s">
        <v>3</v>
      </c>
      <c r="C28" s="26">
        <f t="shared" ref="C28:K28" si="10">SUM(C5:C27)</f>
        <v>63774</v>
      </c>
      <c r="D28" s="26">
        <f t="shared" si="10"/>
        <v>327675525</v>
      </c>
      <c r="E28" s="26">
        <f t="shared" si="10"/>
        <v>13206288</v>
      </c>
      <c r="F28" s="26">
        <f t="shared" si="10"/>
        <v>3580</v>
      </c>
      <c r="G28" s="26">
        <f t="shared" si="10"/>
        <v>23274663</v>
      </c>
      <c r="H28" s="26">
        <f t="shared" si="10"/>
        <v>1060015</v>
      </c>
      <c r="I28" s="26">
        <f t="shared" si="10"/>
        <v>0</v>
      </c>
      <c r="J28" s="26">
        <f t="shared" si="10"/>
        <v>0</v>
      </c>
      <c r="K28" s="26">
        <f t="shared" si="10"/>
        <v>0</v>
      </c>
      <c r="L28" s="26">
        <f t="shared" ref="L28:T28" si="11">SUM(L5:L27)</f>
        <v>11577</v>
      </c>
      <c r="M28" s="26">
        <f t="shared" si="11"/>
        <v>40944446</v>
      </c>
      <c r="N28" s="26">
        <f t="shared" si="11"/>
        <v>1581041</v>
      </c>
      <c r="O28" s="26">
        <f t="shared" si="11"/>
        <v>2212</v>
      </c>
      <c r="P28" s="26">
        <f t="shared" si="11"/>
        <v>27271899</v>
      </c>
      <c r="Q28" s="26">
        <f t="shared" si="11"/>
        <v>2260655</v>
      </c>
      <c r="R28" s="26">
        <f t="shared" si="11"/>
        <v>81143</v>
      </c>
      <c r="S28" s="26">
        <f t="shared" si="11"/>
        <v>419166533</v>
      </c>
      <c r="T28" s="26">
        <f t="shared" si="11"/>
        <v>18107999</v>
      </c>
      <c r="U28" s="27">
        <f>SUM(U5:U27)</f>
        <v>1</v>
      </c>
      <c r="V28" s="27">
        <v>1</v>
      </c>
      <c r="Y28" s="1"/>
      <c r="Z28" s="1"/>
    </row>
    <row r="29" spans="2:26" s="3" customFormat="1" ht="42" customHeight="1">
      <c r="B29" s="20" t="s">
        <v>24</v>
      </c>
      <c r="C29" s="28">
        <f>C28/R28</f>
        <v>0.78594579939119824</v>
      </c>
      <c r="D29" s="29">
        <f t="shared" ref="D29:E29" si="12">D28/S28</f>
        <v>0.78173112403513378</v>
      </c>
      <c r="E29" s="29">
        <f t="shared" si="12"/>
        <v>0.72930686598778804</v>
      </c>
      <c r="F29" s="29">
        <f>F28/R28</f>
        <v>4.4119640634435506E-2</v>
      </c>
      <c r="G29" s="29">
        <f>G28/S28</f>
        <v>5.5526052696578239E-2</v>
      </c>
      <c r="H29" s="29">
        <f>H28/T28</f>
        <v>5.8538494507316907E-2</v>
      </c>
      <c r="I29" s="29">
        <f>I28/R28</f>
        <v>0</v>
      </c>
      <c r="J29" s="29">
        <f>J28/S28</f>
        <v>0</v>
      </c>
      <c r="K29" s="29">
        <f>K28/T28</f>
        <v>0</v>
      </c>
      <c r="L29" s="29">
        <f>L28/R28</f>
        <v>0.14267404458794966</v>
      </c>
      <c r="M29" s="29">
        <f>M28/S28</f>
        <v>9.7680618027775612E-2</v>
      </c>
      <c r="N29" s="29">
        <f>N28/T28</f>
        <v>8.7311745488830653E-2</v>
      </c>
      <c r="O29" s="29">
        <f>O28/R28</f>
        <v>2.7260515386416575E-2</v>
      </c>
      <c r="P29" s="29">
        <f>P28/S28</f>
        <v>6.5062205240512372E-2</v>
      </c>
      <c r="Q29" s="29">
        <f>Q28/T28</f>
        <v>0.1248428940160644</v>
      </c>
      <c r="R29" s="30">
        <f>C29+F29+I29+L29+O29</f>
        <v>1</v>
      </c>
      <c r="S29" s="30">
        <f>D29+G29+J29+M29+P29</f>
        <v>1</v>
      </c>
      <c r="T29" s="30">
        <f>E29+H29+K29+N29+Q29</f>
        <v>1</v>
      </c>
      <c r="U29" s="31"/>
      <c r="V29" s="31"/>
    </row>
    <row r="30" spans="2:26" s="3" customFormat="1" ht="12" customHeight="1">
      <c r="B30" s="69" t="s">
        <v>4</v>
      </c>
      <c r="C30" s="70"/>
      <c r="D30" s="70"/>
      <c r="E30" s="70"/>
      <c r="F30" s="70"/>
      <c r="G30" s="70"/>
      <c r="H30" s="70"/>
      <c r="I30" s="70"/>
      <c r="J30" s="70"/>
      <c r="K30" s="70"/>
      <c r="L30" s="2"/>
      <c r="M30" s="2"/>
      <c r="N30" s="2"/>
      <c r="O30" s="2"/>
      <c r="P30" s="2"/>
      <c r="Q30" s="2"/>
      <c r="R30" s="2"/>
      <c r="S30" s="2"/>
      <c r="T30" s="2"/>
      <c r="U30" s="2"/>
      <c r="V30" s="2"/>
    </row>
    <row r="31" spans="2:26" s="3" customFormat="1" ht="12" customHeight="1">
      <c r="B31" s="68" t="s">
        <v>33</v>
      </c>
      <c r="C31" s="71"/>
      <c r="D31" s="71"/>
      <c r="E31" s="71"/>
      <c r="F31" s="71"/>
      <c r="G31" s="71"/>
      <c r="H31" s="71"/>
      <c r="I31" s="71"/>
      <c r="J31" s="71"/>
      <c r="K31" s="71"/>
      <c r="L31" s="9"/>
      <c r="M31" s="9"/>
      <c r="N31" s="9"/>
      <c r="O31" s="9"/>
      <c r="P31" s="9"/>
      <c r="Q31" s="9"/>
      <c r="R31" s="9"/>
      <c r="S31" s="9"/>
      <c r="T31" s="9"/>
      <c r="U31" s="9"/>
      <c r="V31" s="9"/>
    </row>
    <row r="32" spans="2:26" s="3" customFormat="1" ht="13.5" customHeight="1">
      <c r="B32" s="68"/>
      <c r="C32" s="68"/>
      <c r="D32" s="68"/>
      <c r="E32" s="68"/>
      <c r="F32" s="68"/>
      <c r="G32" s="68"/>
      <c r="H32" s="68"/>
      <c r="I32" s="68"/>
      <c r="J32" s="68"/>
      <c r="K32" s="68"/>
      <c r="L32" s="9"/>
      <c r="M32" s="9"/>
      <c r="N32" s="9"/>
      <c r="O32" s="9"/>
      <c r="P32" s="9"/>
      <c r="Q32" s="9"/>
      <c r="R32" s="9"/>
      <c r="S32" s="9"/>
      <c r="T32" s="9"/>
      <c r="U32" s="9"/>
      <c r="V32" s="9"/>
    </row>
    <row r="33" spans="3:22">
      <c r="C33" s="6"/>
      <c r="D33" s="6"/>
      <c r="E33" s="6"/>
      <c r="F33" s="6"/>
      <c r="G33" s="6"/>
      <c r="H33" s="6"/>
      <c r="I33" s="6"/>
      <c r="J33" s="6"/>
      <c r="K33" s="6"/>
      <c r="L33" s="3"/>
      <c r="M33" s="3"/>
      <c r="N33" s="3"/>
      <c r="O33" s="3"/>
      <c r="P33" s="3"/>
      <c r="Q33" s="3"/>
      <c r="R33" s="3"/>
      <c r="S33" s="3"/>
      <c r="T33" s="3"/>
      <c r="U33" s="3"/>
      <c r="V33" s="3"/>
    </row>
    <row r="34" spans="3:22">
      <c r="L34" s="3"/>
      <c r="M34" s="3"/>
      <c r="N34" s="3"/>
      <c r="O34" s="3"/>
      <c r="P34" s="3"/>
      <c r="Q34" s="3"/>
      <c r="R34" s="3"/>
      <c r="S34" s="3"/>
      <c r="T34" s="3"/>
      <c r="U34" s="3"/>
      <c r="V34" s="3"/>
    </row>
    <row r="35" spans="3:22">
      <c r="C35" s="8"/>
      <c r="D35" s="8"/>
      <c r="E35" s="8"/>
      <c r="F35" s="8"/>
      <c r="G35" s="8"/>
      <c r="H35" s="7"/>
      <c r="I35" s="8"/>
      <c r="J35" s="8"/>
      <c r="K35" s="8"/>
      <c r="L35" s="3"/>
      <c r="M35" s="3"/>
      <c r="N35" s="3"/>
      <c r="O35" s="3"/>
      <c r="P35" s="3"/>
      <c r="Q35" s="3"/>
      <c r="R35" s="3"/>
      <c r="S35" s="3"/>
      <c r="T35" s="3"/>
      <c r="U35" s="3"/>
      <c r="V35" s="3"/>
    </row>
  </sheetData>
  <mergeCells count="252">
    <mergeCell ref="U22:U23"/>
    <mergeCell ref="U24:U25"/>
    <mergeCell ref="U26:U27"/>
    <mergeCell ref="V22:V23"/>
    <mergeCell ref="V24:V25"/>
    <mergeCell ref="V26:V27"/>
    <mergeCell ref="L26:L27"/>
    <mergeCell ref="M26:M27"/>
    <mergeCell ref="N26:N27"/>
    <mergeCell ref="O26:O27"/>
    <mergeCell ref="P26:P27"/>
    <mergeCell ref="Q26:Q27"/>
    <mergeCell ref="R26:R27"/>
    <mergeCell ref="S26:S27"/>
    <mergeCell ref="T26:T27"/>
    <mergeCell ref="L24:L25"/>
    <mergeCell ref="M24:M25"/>
    <mergeCell ref="N24:N25"/>
    <mergeCell ref="O24:O25"/>
    <mergeCell ref="P24:P25"/>
    <mergeCell ref="Q24:Q25"/>
    <mergeCell ref="R24:R25"/>
    <mergeCell ref="S24:S25"/>
    <mergeCell ref="T24:T25"/>
    <mergeCell ref="L22:L23"/>
    <mergeCell ref="M22:M23"/>
    <mergeCell ref="N22:N23"/>
    <mergeCell ref="O22:O23"/>
    <mergeCell ref="P22:P23"/>
    <mergeCell ref="Q22:Q23"/>
    <mergeCell ref="R22:R23"/>
    <mergeCell ref="S22:S23"/>
    <mergeCell ref="T22:T23"/>
    <mergeCell ref="I22:I23"/>
    <mergeCell ref="J22:J23"/>
    <mergeCell ref="K22:K23"/>
    <mergeCell ref="I24:I25"/>
    <mergeCell ref="J24:J25"/>
    <mergeCell ref="K24:K25"/>
    <mergeCell ref="I26:I27"/>
    <mergeCell ref="J26:J27"/>
    <mergeCell ref="K26:K27"/>
    <mergeCell ref="D26:D27"/>
    <mergeCell ref="E22:E23"/>
    <mergeCell ref="E24:E25"/>
    <mergeCell ref="E26:E27"/>
    <mergeCell ref="F22:F23"/>
    <mergeCell ref="G22:G23"/>
    <mergeCell ref="H22:H23"/>
    <mergeCell ref="F24:F25"/>
    <mergeCell ref="G24:G25"/>
    <mergeCell ref="H24:H25"/>
    <mergeCell ref="F26:F27"/>
    <mergeCell ref="G26:G27"/>
    <mergeCell ref="H26:H27"/>
    <mergeCell ref="B32:K32"/>
    <mergeCell ref="U20:U21"/>
    <mergeCell ref="V20:V21"/>
    <mergeCell ref="Y20:Y21"/>
    <mergeCell ref="Z20:Z21"/>
    <mergeCell ref="B30:K30"/>
    <mergeCell ref="B31:K31"/>
    <mergeCell ref="O20:O21"/>
    <mergeCell ref="P20:P21"/>
    <mergeCell ref="Q20:Q21"/>
    <mergeCell ref="R20:R21"/>
    <mergeCell ref="S20:S21"/>
    <mergeCell ref="T20:T21"/>
    <mergeCell ref="I20:I21"/>
    <mergeCell ref="J20:J21"/>
    <mergeCell ref="K20:K21"/>
    <mergeCell ref="L20:L21"/>
    <mergeCell ref="M20:M21"/>
    <mergeCell ref="N20:N21"/>
    <mergeCell ref="C26:C27"/>
    <mergeCell ref="C24:C25"/>
    <mergeCell ref="C22:C23"/>
    <mergeCell ref="D22:D23"/>
    <mergeCell ref="D24:D25"/>
    <mergeCell ref="Z18:Z19"/>
    <mergeCell ref="C20:C21"/>
    <mergeCell ref="D20:D21"/>
    <mergeCell ref="E20:E21"/>
    <mergeCell ref="F20:F21"/>
    <mergeCell ref="G20:G21"/>
    <mergeCell ref="H20:H21"/>
    <mergeCell ref="O18:O19"/>
    <mergeCell ref="P18:P19"/>
    <mergeCell ref="Q18:Q19"/>
    <mergeCell ref="R18:R19"/>
    <mergeCell ref="S18:S19"/>
    <mergeCell ref="T18:T19"/>
    <mergeCell ref="I18:I19"/>
    <mergeCell ref="J18:J19"/>
    <mergeCell ref="K18:K19"/>
    <mergeCell ref="L18:L19"/>
    <mergeCell ref="M18:M19"/>
    <mergeCell ref="N18:N19"/>
    <mergeCell ref="V16:V17"/>
    <mergeCell ref="Y16:Y17"/>
    <mergeCell ref="Z16:Z17"/>
    <mergeCell ref="C18:C19"/>
    <mergeCell ref="D18:D19"/>
    <mergeCell ref="E18:E19"/>
    <mergeCell ref="F18:F19"/>
    <mergeCell ref="G18:G19"/>
    <mergeCell ref="H18:H19"/>
    <mergeCell ref="O16:O17"/>
    <mergeCell ref="P16:P17"/>
    <mergeCell ref="Q16:Q17"/>
    <mergeCell ref="R16:R17"/>
    <mergeCell ref="S16:S17"/>
    <mergeCell ref="T16:T17"/>
    <mergeCell ref="I16:I17"/>
    <mergeCell ref="J16:J17"/>
    <mergeCell ref="K16:K17"/>
    <mergeCell ref="L16:L17"/>
    <mergeCell ref="M16:M17"/>
    <mergeCell ref="N16:N17"/>
    <mergeCell ref="U18:U19"/>
    <mergeCell ref="V18:V19"/>
    <mergeCell ref="Y18:Y19"/>
    <mergeCell ref="S14:S15"/>
    <mergeCell ref="T14:T15"/>
    <mergeCell ref="I14:I15"/>
    <mergeCell ref="J14:J15"/>
    <mergeCell ref="K14:K15"/>
    <mergeCell ref="L14:L15"/>
    <mergeCell ref="M14:M15"/>
    <mergeCell ref="N14:N15"/>
    <mergeCell ref="U16:U17"/>
    <mergeCell ref="C16:C17"/>
    <mergeCell ref="D16:D17"/>
    <mergeCell ref="E16:E17"/>
    <mergeCell ref="F16:F17"/>
    <mergeCell ref="G16:G17"/>
    <mergeCell ref="H16:H17"/>
    <mergeCell ref="O14:O15"/>
    <mergeCell ref="P14:P15"/>
    <mergeCell ref="Q14:Q15"/>
    <mergeCell ref="Z12:Z13"/>
    <mergeCell ref="C14:C15"/>
    <mergeCell ref="D14:D15"/>
    <mergeCell ref="E14:E15"/>
    <mergeCell ref="F14:F15"/>
    <mergeCell ref="G14:G15"/>
    <mergeCell ref="H14:H15"/>
    <mergeCell ref="O12:O13"/>
    <mergeCell ref="P12:P13"/>
    <mergeCell ref="Q12:Q13"/>
    <mergeCell ref="R12:R13"/>
    <mergeCell ref="S12:S13"/>
    <mergeCell ref="T12:T13"/>
    <mergeCell ref="I12:I13"/>
    <mergeCell ref="J12:J13"/>
    <mergeCell ref="K12:K13"/>
    <mergeCell ref="L12:L13"/>
    <mergeCell ref="M12:M13"/>
    <mergeCell ref="N12:N13"/>
    <mergeCell ref="U14:U15"/>
    <mergeCell ref="V14:V15"/>
    <mergeCell ref="Y14:Y15"/>
    <mergeCell ref="Z14:Z15"/>
    <mergeCell ref="R14:R15"/>
    <mergeCell ref="V10:V11"/>
    <mergeCell ref="Y10:Y11"/>
    <mergeCell ref="Z10:Z11"/>
    <mergeCell ref="C12:C13"/>
    <mergeCell ref="D12:D13"/>
    <mergeCell ref="E12:E13"/>
    <mergeCell ref="F12:F13"/>
    <mergeCell ref="G12:G13"/>
    <mergeCell ref="H12:H13"/>
    <mergeCell ref="O10:O11"/>
    <mergeCell ref="P10:P11"/>
    <mergeCell ref="Q10:Q11"/>
    <mergeCell ref="R10:R11"/>
    <mergeCell ref="S10:S11"/>
    <mergeCell ref="T10:T11"/>
    <mergeCell ref="I10:I11"/>
    <mergeCell ref="J10:J11"/>
    <mergeCell ref="K10:K11"/>
    <mergeCell ref="L10:L11"/>
    <mergeCell ref="M10:M11"/>
    <mergeCell ref="N10:N11"/>
    <mergeCell ref="U12:U13"/>
    <mergeCell ref="V12:V13"/>
    <mergeCell ref="Y12:Y13"/>
    <mergeCell ref="S8:S9"/>
    <mergeCell ref="T8:T9"/>
    <mergeCell ref="I8:I9"/>
    <mergeCell ref="J8:J9"/>
    <mergeCell ref="K8:K9"/>
    <mergeCell ref="L8:L9"/>
    <mergeCell ref="M8:M9"/>
    <mergeCell ref="N8:N9"/>
    <mergeCell ref="U10:U11"/>
    <mergeCell ref="C10:C11"/>
    <mergeCell ref="D10:D11"/>
    <mergeCell ref="E10:E11"/>
    <mergeCell ref="F10:F11"/>
    <mergeCell ref="G10:G11"/>
    <mergeCell ref="H10:H11"/>
    <mergeCell ref="O8:O9"/>
    <mergeCell ref="P8:P9"/>
    <mergeCell ref="Q8:Q9"/>
    <mergeCell ref="Z6:Z7"/>
    <mergeCell ref="C8:C9"/>
    <mergeCell ref="D8:D9"/>
    <mergeCell ref="E8:E9"/>
    <mergeCell ref="F8:F9"/>
    <mergeCell ref="G8:G9"/>
    <mergeCell ref="H8:H9"/>
    <mergeCell ref="O6:O7"/>
    <mergeCell ref="P6:P7"/>
    <mergeCell ref="Q6:Q7"/>
    <mergeCell ref="R6:R7"/>
    <mergeCell ref="S6:S7"/>
    <mergeCell ref="T6:T7"/>
    <mergeCell ref="I6:I7"/>
    <mergeCell ref="J6:J7"/>
    <mergeCell ref="K6:K7"/>
    <mergeCell ref="L6:L7"/>
    <mergeCell ref="M6:M7"/>
    <mergeCell ref="N6:N7"/>
    <mergeCell ref="U8:U9"/>
    <mergeCell ref="V8:V9"/>
    <mergeCell ref="Y8:Y9"/>
    <mergeCell ref="Z8:Z9"/>
    <mergeCell ref="R8:R9"/>
    <mergeCell ref="C6:C7"/>
    <mergeCell ref="D6:D7"/>
    <mergeCell ref="E6:E7"/>
    <mergeCell ref="F6:F7"/>
    <mergeCell ref="G6:G7"/>
    <mergeCell ref="H6:H7"/>
    <mergeCell ref="U6:U7"/>
    <mergeCell ref="V6:V7"/>
    <mergeCell ref="Y6:Y7"/>
    <mergeCell ref="L1:V1"/>
    <mergeCell ref="L2:V2"/>
    <mergeCell ref="B1:K1"/>
    <mergeCell ref="B3:B4"/>
    <mergeCell ref="C3:E3"/>
    <mergeCell ref="F3:H3"/>
    <mergeCell ref="I3:K3"/>
    <mergeCell ref="L3:N3"/>
    <mergeCell ref="O3:Q3"/>
    <mergeCell ref="R3:T3"/>
    <mergeCell ref="U3:U4"/>
    <mergeCell ref="B2:K2"/>
    <mergeCell ref="V3:V4"/>
  </mergeCells>
  <phoneticPr fontId="3"/>
  <pageMargins left="0.59055118110236227" right="0.59055118110236227" top="0.78740157480314965" bottom="0.78740157480314965" header="0.51181102362204722" footer="0.51181102362204722"/>
  <pageSetup paperSize="9" scale="71"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D277C-23D7-4F4F-AB65-D6F67C9BC1A8}">
  <sheetPr>
    <pageSetUpPr fitToPage="1"/>
  </sheetPr>
  <dimension ref="B1:Z35"/>
  <sheetViews>
    <sheetView showGridLines="0" view="pageBreakPreview" topLeftCell="A6" zoomScaleNormal="100" zoomScaleSheetLayoutView="100" workbookViewId="0">
      <selection activeCell="V29" sqref="V29"/>
    </sheetView>
  </sheetViews>
  <sheetFormatPr defaultColWidth="9" defaultRowHeight="13"/>
  <cols>
    <col min="1" max="1" width="1.26953125" style="5" customWidth="1"/>
    <col min="2" max="2" width="15.08984375" style="5" customWidth="1"/>
    <col min="3" max="3" width="6.26953125" style="5" customWidth="1"/>
    <col min="4" max="4" width="10.7265625" style="5" customWidth="1"/>
    <col min="5" max="5" width="9.7265625" style="5" customWidth="1"/>
    <col min="6" max="6" width="6.26953125" style="5" customWidth="1"/>
    <col min="7" max="7" width="9.7265625" style="5" customWidth="1"/>
    <col min="8" max="8" width="9.08984375" style="5" customWidth="1"/>
    <col min="9" max="9" width="6.26953125" style="5" customWidth="1"/>
    <col min="10" max="10" width="9.08984375" style="5" customWidth="1"/>
    <col min="11" max="11" width="8.6328125" style="5" customWidth="1"/>
    <col min="12" max="12" width="5.90625" style="5" customWidth="1"/>
    <col min="13" max="13" width="10.6328125" style="5" customWidth="1"/>
    <col min="14" max="14" width="9.36328125" style="5" customWidth="1"/>
    <col min="15" max="15" width="5.90625" style="5" customWidth="1"/>
    <col min="16" max="16" width="9.6328125" style="5" customWidth="1"/>
    <col min="17" max="17" width="9.08984375" style="5" customWidth="1"/>
    <col min="18" max="18" width="6.08984375" style="5" customWidth="1"/>
    <col min="19" max="19" width="10.6328125" style="5" bestFit="1" customWidth="1"/>
    <col min="20" max="20" width="9.6328125" style="5" customWidth="1"/>
    <col min="21" max="22" width="6.6328125" style="5" customWidth="1"/>
    <col min="23" max="23" width="1.26953125" style="5" customWidth="1"/>
    <col min="24" max="16384" width="9" style="5"/>
  </cols>
  <sheetData>
    <row r="1" spans="2:26" s="3" customFormat="1" ht="16" customHeight="1">
      <c r="B1" s="45" t="s">
        <v>42</v>
      </c>
      <c r="C1" s="45"/>
      <c r="D1" s="45"/>
      <c r="E1" s="45"/>
      <c r="F1" s="45"/>
      <c r="G1" s="45"/>
      <c r="H1" s="45"/>
      <c r="I1" s="45"/>
      <c r="J1" s="45"/>
      <c r="K1" s="45"/>
      <c r="L1" s="45"/>
      <c r="M1" s="45"/>
      <c r="N1" s="45"/>
      <c r="O1" s="45"/>
      <c r="P1" s="45"/>
      <c r="Q1" s="45"/>
      <c r="R1" s="45"/>
      <c r="S1" s="45"/>
      <c r="T1" s="45"/>
      <c r="U1" s="45"/>
      <c r="V1" s="45"/>
    </row>
    <row r="2" spans="2:26" s="3" customFormat="1" ht="16" customHeight="1">
      <c r="B2" s="58"/>
      <c r="C2" s="58"/>
      <c r="D2" s="58"/>
      <c r="E2" s="58"/>
      <c r="F2" s="58"/>
      <c r="G2" s="58"/>
      <c r="H2" s="58"/>
      <c r="I2" s="58"/>
      <c r="J2" s="58"/>
      <c r="K2" s="58"/>
      <c r="L2" s="46"/>
      <c r="M2" s="46"/>
      <c r="N2" s="46"/>
      <c r="O2" s="46"/>
      <c r="P2" s="46"/>
      <c r="Q2" s="46"/>
      <c r="R2" s="46"/>
      <c r="S2" s="46"/>
      <c r="T2" s="46"/>
      <c r="U2" s="46"/>
      <c r="V2" s="46"/>
    </row>
    <row r="3" spans="2:26" s="3" customFormat="1" ht="22.5" customHeight="1">
      <c r="B3" s="47" t="s">
        <v>12</v>
      </c>
      <c r="C3" s="49" t="s">
        <v>0</v>
      </c>
      <c r="D3" s="50"/>
      <c r="E3" s="50"/>
      <c r="F3" s="51" t="s">
        <v>1</v>
      </c>
      <c r="G3" s="52"/>
      <c r="H3" s="52"/>
      <c r="I3" s="49" t="s">
        <v>2</v>
      </c>
      <c r="J3" s="53"/>
      <c r="K3" s="54"/>
      <c r="L3" s="55" t="s">
        <v>5</v>
      </c>
      <c r="M3" s="55"/>
      <c r="N3" s="55"/>
      <c r="O3" s="51" t="s">
        <v>6</v>
      </c>
      <c r="P3" s="55"/>
      <c r="Q3" s="55"/>
      <c r="R3" s="51" t="s">
        <v>13</v>
      </c>
      <c r="S3" s="55"/>
      <c r="T3" s="55"/>
      <c r="U3" s="56" t="s">
        <v>16</v>
      </c>
      <c r="V3" s="59" t="s">
        <v>14</v>
      </c>
    </row>
    <row r="4" spans="2:26" s="4" customFormat="1" ht="45" customHeight="1">
      <c r="B4" s="48"/>
      <c r="C4" s="10" t="s">
        <v>7</v>
      </c>
      <c r="D4" s="10" t="s">
        <v>11</v>
      </c>
      <c r="E4" s="11" t="s">
        <v>8</v>
      </c>
      <c r="F4" s="12" t="s">
        <v>9</v>
      </c>
      <c r="G4" s="12" t="s">
        <v>11</v>
      </c>
      <c r="H4" s="11" t="s">
        <v>8</v>
      </c>
      <c r="I4" s="12" t="s">
        <v>10</v>
      </c>
      <c r="J4" s="12" t="s">
        <v>11</v>
      </c>
      <c r="K4" s="11" t="s">
        <v>8</v>
      </c>
      <c r="L4" s="13" t="s">
        <v>9</v>
      </c>
      <c r="M4" s="10" t="s">
        <v>11</v>
      </c>
      <c r="N4" s="11" t="s">
        <v>8</v>
      </c>
      <c r="O4" s="12" t="s">
        <v>9</v>
      </c>
      <c r="P4" s="10" t="s">
        <v>11</v>
      </c>
      <c r="Q4" s="11" t="s">
        <v>8</v>
      </c>
      <c r="R4" s="12" t="s">
        <v>9</v>
      </c>
      <c r="S4" s="10" t="s">
        <v>11</v>
      </c>
      <c r="T4" s="11" t="s">
        <v>8</v>
      </c>
      <c r="U4" s="57"/>
      <c r="V4" s="60"/>
    </row>
    <row r="5" spans="2:26" s="3" customFormat="1" ht="40" customHeight="1">
      <c r="B5" s="14" t="s">
        <v>15</v>
      </c>
      <c r="C5" s="22">
        <v>1162</v>
      </c>
      <c r="D5" s="23">
        <v>761661</v>
      </c>
      <c r="E5" s="23">
        <v>2056</v>
      </c>
      <c r="F5" s="23">
        <v>126</v>
      </c>
      <c r="G5" s="23">
        <v>104884</v>
      </c>
      <c r="H5" s="23">
        <v>255</v>
      </c>
      <c r="I5" s="35">
        <v>1</v>
      </c>
      <c r="J5" s="35">
        <v>1376</v>
      </c>
      <c r="K5" s="35">
        <v>0</v>
      </c>
      <c r="L5" s="34">
        <v>472</v>
      </c>
      <c r="M5" s="34">
        <v>411156</v>
      </c>
      <c r="N5" s="34">
        <v>816</v>
      </c>
      <c r="O5" s="34">
        <v>254</v>
      </c>
      <c r="P5" s="34">
        <v>84044</v>
      </c>
      <c r="Q5" s="34">
        <v>201696</v>
      </c>
      <c r="R5" s="33">
        <f>O5+L5+I5+F5+C5</f>
        <v>2015</v>
      </c>
      <c r="S5" s="33">
        <f>P5+M5+J5+G5+D5</f>
        <v>1363121</v>
      </c>
      <c r="T5" s="33">
        <f>Q5+N5+K5+H5+E5</f>
        <v>204823</v>
      </c>
      <c r="U5" s="32">
        <f>R5/R28</f>
        <v>2.4673670805475962E-2</v>
      </c>
      <c r="V5" s="32">
        <f>T5/T28</f>
        <v>1.0950397383148911E-2</v>
      </c>
      <c r="Y5" s="32"/>
      <c r="Z5" s="32"/>
    </row>
    <row r="6" spans="2:26" s="3" customFormat="1" ht="21" customHeight="1">
      <c r="B6" s="15" t="s">
        <v>25</v>
      </c>
      <c r="C6" s="61">
        <v>10399</v>
      </c>
      <c r="D6" s="62">
        <v>14965147</v>
      </c>
      <c r="E6" s="62">
        <v>347706</v>
      </c>
      <c r="F6" s="62">
        <v>885</v>
      </c>
      <c r="G6" s="62">
        <v>1275576</v>
      </c>
      <c r="H6" s="62">
        <v>25205</v>
      </c>
      <c r="I6" s="65">
        <v>1</v>
      </c>
      <c r="J6" s="65">
        <v>1562</v>
      </c>
      <c r="K6" s="65">
        <v>32</v>
      </c>
      <c r="L6" s="64">
        <v>4920</v>
      </c>
      <c r="M6" s="64">
        <v>7236642</v>
      </c>
      <c r="N6" s="64">
        <v>140773</v>
      </c>
      <c r="O6" s="64">
        <v>211</v>
      </c>
      <c r="P6" s="64">
        <v>319377</v>
      </c>
      <c r="Q6" s="64">
        <v>79618</v>
      </c>
      <c r="R6" s="64">
        <f t="shared" ref="R6:T20" si="0">O6+L6+I6+F6+C6</f>
        <v>16416</v>
      </c>
      <c r="S6" s="64">
        <f t="shared" si="0"/>
        <v>23798304</v>
      </c>
      <c r="T6" s="64">
        <f t="shared" si="0"/>
        <v>593334</v>
      </c>
      <c r="U6" s="63">
        <f>R6/R28</f>
        <v>0.2010138858276394</v>
      </c>
      <c r="V6" s="63">
        <f>T6/T28</f>
        <v>3.1721257285232986E-2</v>
      </c>
      <c r="Y6" s="63"/>
      <c r="Z6" s="63"/>
    </row>
    <row r="7" spans="2:26" s="3" customFormat="1" ht="21" customHeight="1">
      <c r="B7" s="16" t="s">
        <v>26</v>
      </c>
      <c r="C7" s="61"/>
      <c r="D7" s="62"/>
      <c r="E7" s="62"/>
      <c r="F7" s="62"/>
      <c r="G7" s="62"/>
      <c r="H7" s="62"/>
      <c r="I7" s="65"/>
      <c r="J7" s="65"/>
      <c r="K7" s="65"/>
      <c r="L7" s="64"/>
      <c r="M7" s="64"/>
      <c r="N7" s="64"/>
      <c r="O7" s="64"/>
      <c r="P7" s="64"/>
      <c r="Q7" s="64"/>
      <c r="R7" s="64"/>
      <c r="S7" s="64"/>
      <c r="T7" s="64"/>
      <c r="U7" s="63"/>
      <c r="V7" s="63"/>
      <c r="Y7" s="63"/>
      <c r="Z7" s="63"/>
    </row>
    <row r="8" spans="2:26" s="3" customFormat="1" ht="21" customHeight="1">
      <c r="B8" s="15" t="s">
        <v>23</v>
      </c>
      <c r="C8" s="61">
        <v>16101</v>
      </c>
      <c r="D8" s="62">
        <v>40637045</v>
      </c>
      <c r="E8" s="62">
        <v>1337510</v>
      </c>
      <c r="F8" s="62">
        <v>713</v>
      </c>
      <c r="G8" s="62">
        <v>1817587</v>
      </c>
      <c r="H8" s="62">
        <v>59282</v>
      </c>
      <c r="I8" s="65">
        <v>0</v>
      </c>
      <c r="J8" s="65">
        <v>0</v>
      </c>
      <c r="K8" s="65">
        <v>0</v>
      </c>
      <c r="L8" s="64">
        <v>2758</v>
      </c>
      <c r="M8" s="64">
        <v>6937038</v>
      </c>
      <c r="N8" s="64">
        <v>220471</v>
      </c>
      <c r="O8" s="64">
        <v>267</v>
      </c>
      <c r="P8" s="64">
        <v>688514</v>
      </c>
      <c r="Q8" s="64">
        <v>182569</v>
      </c>
      <c r="R8" s="64">
        <f t="shared" si="0"/>
        <v>19839</v>
      </c>
      <c r="S8" s="64">
        <f t="shared" si="0"/>
        <v>50080184</v>
      </c>
      <c r="T8" s="64">
        <f t="shared" si="0"/>
        <v>1799832</v>
      </c>
      <c r="U8" s="63">
        <f>R8/R28</f>
        <v>0.24292851370215268</v>
      </c>
      <c r="V8" s="63">
        <f>T8/T28</f>
        <v>9.6223937853208236E-2</v>
      </c>
      <c r="Y8" s="63"/>
      <c r="Z8" s="63"/>
    </row>
    <row r="9" spans="2:26" s="3" customFormat="1" ht="21" customHeight="1">
      <c r="B9" s="16" t="s">
        <v>27</v>
      </c>
      <c r="C9" s="61"/>
      <c r="D9" s="62"/>
      <c r="E9" s="62"/>
      <c r="F9" s="62"/>
      <c r="G9" s="62"/>
      <c r="H9" s="62"/>
      <c r="I9" s="65"/>
      <c r="J9" s="65"/>
      <c r="K9" s="65"/>
      <c r="L9" s="64"/>
      <c r="M9" s="64"/>
      <c r="N9" s="64"/>
      <c r="O9" s="64"/>
      <c r="P9" s="64"/>
      <c r="Q9" s="64"/>
      <c r="R9" s="64"/>
      <c r="S9" s="64"/>
      <c r="T9" s="64"/>
      <c r="U9" s="63"/>
      <c r="V9" s="63"/>
      <c r="Y9" s="63"/>
      <c r="Z9" s="63"/>
    </row>
    <row r="10" spans="2:26" s="3" customFormat="1" ht="21" customHeight="1">
      <c r="B10" s="15" t="s">
        <v>22</v>
      </c>
      <c r="C10" s="61">
        <v>11742</v>
      </c>
      <c r="D10" s="62">
        <v>44073679</v>
      </c>
      <c r="E10" s="62">
        <v>1596769</v>
      </c>
      <c r="F10" s="62">
        <v>463</v>
      </c>
      <c r="G10" s="62">
        <v>1695644</v>
      </c>
      <c r="H10" s="62">
        <v>64151</v>
      </c>
      <c r="I10" s="65">
        <v>0</v>
      </c>
      <c r="J10" s="65">
        <v>0</v>
      </c>
      <c r="K10" s="65">
        <v>0</v>
      </c>
      <c r="L10" s="64">
        <v>1265</v>
      </c>
      <c r="M10" s="64">
        <v>4696141</v>
      </c>
      <c r="N10" s="64">
        <v>175863</v>
      </c>
      <c r="O10" s="64">
        <v>226</v>
      </c>
      <c r="P10" s="64">
        <v>878107</v>
      </c>
      <c r="Q10" s="64">
        <v>85199</v>
      </c>
      <c r="R10" s="64">
        <f t="shared" si="0"/>
        <v>13696</v>
      </c>
      <c r="S10" s="64">
        <f t="shared" si="0"/>
        <v>51343571</v>
      </c>
      <c r="T10" s="64">
        <f t="shared" si="0"/>
        <v>1921982</v>
      </c>
      <c r="U10" s="63">
        <f>R10/R28</f>
        <v>0.16770749148972644</v>
      </c>
      <c r="V10" s="63">
        <f>T10/T28</f>
        <v>0.10275441070221268</v>
      </c>
      <c r="Y10" s="63"/>
      <c r="Z10" s="63"/>
    </row>
    <row r="11" spans="2:26" s="3" customFormat="1" ht="21" customHeight="1">
      <c r="B11" s="17" t="s">
        <v>28</v>
      </c>
      <c r="C11" s="61"/>
      <c r="D11" s="62"/>
      <c r="E11" s="62"/>
      <c r="F11" s="62"/>
      <c r="G11" s="62"/>
      <c r="H11" s="62"/>
      <c r="I11" s="65"/>
      <c r="J11" s="65"/>
      <c r="K11" s="65"/>
      <c r="L11" s="64"/>
      <c r="M11" s="64"/>
      <c r="N11" s="64"/>
      <c r="O11" s="64"/>
      <c r="P11" s="64"/>
      <c r="Q11" s="64"/>
      <c r="R11" s="64"/>
      <c r="S11" s="64"/>
      <c r="T11" s="64"/>
      <c r="U11" s="63"/>
      <c r="V11" s="63"/>
      <c r="Y11" s="63"/>
      <c r="Z11" s="63"/>
    </row>
    <row r="12" spans="2:26" s="3" customFormat="1" ht="21" customHeight="1">
      <c r="B12" s="18" t="s">
        <v>21</v>
      </c>
      <c r="C12" s="61">
        <v>7210</v>
      </c>
      <c r="D12" s="62">
        <v>36143885</v>
      </c>
      <c r="E12" s="62">
        <v>1369403</v>
      </c>
      <c r="F12" s="62">
        <v>327</v>
      </c>
      <c r="G12" s="62">
        <v>1572632</v>
      </c>
      <c r="H12" s="62">
        <v>63810</v>
      </c>
      <c r="I12" s="65">
        <v>0</v>
      </c>
      <c r="J12" s="65">
        <v>0</v>
      </c>
      <c r="K12" s="65">
        <v>0</v>
      </c>
      <c r="L12" s="64">
        <v>654</v>
      </c>
      <c r="M12" s="64">
        <v>3176318</v>
      </c>
      <c r="N12" s="64">
        <v>128227</v>
      </c>
      <c r="O12" s="64">
        <v>189</v>
      </c>
      <c r="P12" s="64">
        <v>948460</v>
      </c>
      <c r="Q12" s="64">
        <v>76322</v>
      </c>
      <c r="R12" s="64">
        <f t="shared" si="0"/>
        <v>8380</v>
      </c>
      <c r="S12" s="64">
        <f t="shared" si="0"/>
        <v>41841295</v>
      </c>
      <c r="T12" s="64">
        <f t="shared" si="0"/>
        <v>1637762</v>
      </c>
      <c r="U12" s="63">
        <f>R12/R28</f>
        <v>0.10261308255577596</v>
      </c>
      <c r="V12" s="63">
        <f>T12/T28</f>
        <v>8.7559232698577433E-2</v>
      </c>
      <c r="Y12" s="63"/>
      <c r="Z12" s="63"/>
    </row>
    <row r="13" spans="2:26" s="3" customFormat="1" ht="21" customHeight="1">
      <c r="B13" s="17" t="s">
        <v>29</v>
      </c>
      <c r="C13" s="61"/>
      <c r="D13" s="62"/>
      <c r="E13" s="62"/>
      <c r="F13" s="62"/>
      <c r="G13" s="62"/>
      <c r="H13" s="62"/>
      <c r="I13" s="65"/>
      <c r="J13" s="65"/>
      <c r="K13" s="65"/>
      <c r="L13" s="64"/>
      <c r="M13" s="64"/>
      <c r="N13" s="64"/>
      <c r="O13" s="64"/>
      <c r="P13" s="64"/>
      <c r="Q13" s="64"/>
      <c r="R13" s="64"/>
      <c r="S13" s="64"/>
      <c r="T13" s="64"/>
      <c r="U13" s="63"/>
      <c r="V13" s="63"/>
      <c r="Y13" s="63"/>
      <c r="Z13" s="63"/>
    </row>
    <row r="14" spans="2:26" s="3" customFormat="1" ht="21" customHeight="1">
      <c r="B14" s="18" t="s">
        <v>20</v>
      </c>
      <c r="C14" s="62">
        <v>6202</v>
      </c>
      <c r="D14" s="62">
        <v>40406631</v>
      </c>
      <c r="E14" s="62">
        <v>1588136</v>
      </c>
      <c r="F14" s="62">
        <v>258</v>
      </c>
      <c r="G14" s="62">
        <v>1619388</v>
      </c>
      <c r="H14" s="62">
        <v>67856</v>
      </c>
      <c r="I14" s="65">
        <v>0</v>
      </c>
      <c r="J14" s="65">
        <v>0</v>
      </c>
      <c r="K14" s="65">
        <v>0</v>
      </c>
      <c r="L14" s="64">
        <v>497</v>
      </c>
      <c r="M14" s="64">
        <v>3043787</v>
      </c>
      <c r="N14" s="64">
        <v>130804</v>
      </c>
      <c r="O14" s="64">
        <v>211</v>
      </c>
      <c r="P14" s="64">
        <v>1387934</v>
      </c>
      <c r="Q14" s="64">
        <v>108444</v>
      </c>
      <c r="R14" s="64">
        <f t="shared" si="0"/>
        <v>7168</v>
      </c>
      <c r="S14" s="64">
        <f t="shared" si="0"/>
        <v>46457740</v>
      </c>
      <c r="T14" s="64">
        <f t="shared" si="0"/>
        <v>1895240</v>
      </c>
      <c r="U14" s="63">
        <f>R14/R28</f>
        <v>8.7772145078735334E-2</v>
      </c>
      <c r="V14" s="63">
        <f>T14/T28</f>
        <v>0.10132471029346871</v>
      </c>
      <c r="Y14" s="63"/>
      <c r="Z14" s="63"/>
    </row>
    <row r="15" spans="2:26" s="3" customFormat="1" ht="21" customHeight="1">
      <c r="B15" s="17" t="s">
        <v>30</v>
      </c>
      <c r="C15" s="67"/>
      <c r="D15" s="62"/>
      <c r="E15" s="62"/>
      <c r="F15" s="62"/>
      <c r="G15" s="62"/>
      <c r="H15" s="62"/>
      <c r="I15" s="65"/>
      <c r="J15" s="65"/>
      <c r="K15" s="65"/>
      <c r="L15" s="64"/>
      <c r="M15" s="64"/>
      <c r="N15" s="64"/>
      <c r="O15" s="64"/>
      <c r="P15" s="64"/>
      <c r="Q15" s="64"/>
      <c r="R15" s="64"/>
      <c r="S15" s="64"/>
      <c r="T15" s="64"/>
      <c r="U15" s="63"/>
      <c r="V15" s="63"/>
      <c r="Y15" s="63"/>
      <c r="Z15" s="63"/>
    </row>
    <row r="16" spans="2:26" s="3" customFormat="1" ht="21" customHeight="1">
      <c r="B16" s="18" t="s">
        <v>19</v>
      </c>
      <c r="C16" s="62">
        <v>3392</v>
      </c>
      <c r="D16" s="62">
        <v>27998503</v>
      </c>
      <c r="E16" s="62">
        <v>1144479</v>
      </c>
      <c r="F16" s="62">
        <v>151</v>
      </c>
      <c r="G16" s="62">
        <v>1185662</v>
      </c>
      <c r="H16" s="62">
        <v>52218</v>
      </c>
      <c r="I16" s="65">
        <v>0</v>
      </c>
      <c r="J16" s="65">
        <v>0</v>
      </c>
      <c r="K16" s="65">
        <v>0</v>
      </c>
      <c r="L16" s="64">
        <v>266</v>
      </c>
      <c r="M16" s="64">
        <v>2058486</v>
      </c>
      <c r="N16" s="64">
        <v>91788</v>
      </c>
      <c r="O16" s="64">
        <v>134</v>
      </c>
      <c r="P16" s="64">
        <v>1101953</v>
      </c>
      <c r="Q16" s="64">
        <v>86278</v>
      </c>
      <c r="R16" s="64">
        <f t="shared" si="0"/>
        <v>3943</v>
      </c>
      <c r="S16" s="64">
        <f t="shared" si="0"/>
        <v>32344604</v>
      </c>
      <c r="T16" s="64">
        <f t="shared" si="0"/>
        <v>1374763</v>
      </c>
      <c r="U16" s="63">
        <f>R16/R28</f>
        <v>4.8282026792055448E-2</v>
      </c>
      <c r="V16" s="63">
        <f>T16/T28</f>
        <v>7.3498587354203115E-2</v>
      </c>
      <c r="Y16" s="63"/>
      <c r="Z16" s="63"/>
    </row>
    <row r="17" spans="2:26" s="3" customFormat="1" ht="21" customHeight="1">
      <c r="B17" s="17" t="s">
        <v>31</v>
      </c>
      <c r="C17" s="67"/>
      <c r="D17" s="62"/>
      <c r="E17" s="62"/>
      <c r="F17" s="62"/>
      <c r="G17" s="62"/>
      <c r="H17" s="62"/>
      <c r="I17" s="65"/>
      <c r="J17" s="65"/>
      <c r="K17" s="65"/>
      <c r="L17" s="64"/>
      <c r="M17" s="64"/>
      <c r="N17" s="64"/>
      <c r="O17" s="64"/>
      <c r="P17" s="64"/>
      <c r="Q17" s="64"/>
      <c r="R17" s="64"/>
      <c r="S17" s="64"/>
      <c r="T17" s="64"/>
      <c r="U17" s="63"/>
      <c r="V17" s="63"/>
      <c r="Y17" s="63"/>
      <c r="Z17" s="63"/>
    </row>
    <row r="18" spans="2:26" s="3" customFormat="1" ht="21" customHeight="1">
      <c r="B18" s="18" t="s">
        <v>18</v>
      </c>
      <c r="C18" s="62">
        <v>3733</v>
      </c>
      <c r="D18" s="62">
        <v>39287010</v>
      </c>
      <c r="E18" s="62">
        <v>1682433</v>
      </c>
      <c r="F18" s="62">
        <v>180</v>
      </c>
      <c r="G18" s="62">
        <v>1825822</v>
      </c>
      <c r="H18" s="62">
        <v>82201</v>
      </c>
      <c r="I18" s="65">
        <v>0</v>
      </c>
      <c r="J18" s="65">
        <v>0</v>
      </c>
      <c r="K18" s="65">
        <v>0</v>
      </c>
      <c r="L18" s="64">
        <v>273</v>
      </c>
      <c r="M18" s="64">
        <v>2722211</v>
      </c>
      <c r="N18" s="64">
        <v>125432</v>
      </c>
      <c r="O18" s="64">
        <v>221</v>
      </c>
      <c r="P18" s="64">
        <v>2330129</v>
      </c>
      <c r="Q18" s="64">
        <v>170502</v>
      </c>
      <c r="R18" s="64">
        <f t="shared" si="0"/>
        <v>4407</v>
      </c>
      <c r="S18" s="64">
        <f t="shared" si="0"/>
        <v>46165172</v>
      </c>
      <c r="T18" s="64">
        <f t="shared" si="0"/>
        <v>2060568</v>
      </c>
      <c r="U18" s="63">
        <f>R18/R28</f>
        <v>5.3963705826170008E-2</v>
      </c>
      <c r="V18" s="63">
        <f>T18/T28</f>
        <v>0.11016359703256169</v>
      </c>
      <c r="Y18" s="63"/>
      <c r="Z18" s="63"/>
    </row>
    <row r="19" spans="2:26" s="3" customFormat="1" ht="21" customHeight="1">
      <c r="B19" s="17" t="s">
        <v>32</v>
      </c>
      <c r="C19" s="67"/>
      <c r="D19" s="62"/>
      <c r="E19" s="62"/>
      <c r="F19" s="62"/>
      <c r="G19" s="62"/>
      <c r="H19" s="62"/>
      <c r="I19" s="65"/>
      <c r="J19" s="65"/>
      <c r="K19" s="65"/>
      <c r="L19" s="64"/>
      <c r="M19" s="64"/>
      <c r="N19" s="64"/>
      <c r="O19" s="64"/>
      <c r="P19" s="64"/>
      <c r="Q19" s="64"/>
      <c r="R19" s="64"/>
      <c r="S19" s="64"/>
      <c r="T19" s="64"/>
      <c r="U19" s="63"/>
      <c r="V19" s="63"/>
      <c r="Y19" s="63"/>
      <c r="Z19" s="63"/>
    </row>
    <row r="20" spans="2:26" s="3" customFormat="1" ht="21" customHeight="1">
      <c r="B20" s="18" t="s">
        <v>35</v>
      </c>
      <c r="C20" s="62">
        <v>3434</v>
      </c>
      <c r="D20" s="62">
        <v>54114524</v>
      </c>
      <c r="E20" s="62">
        <v>2473365</v>
      </c>
      <c r="F20" s="62">
        <v>200</v>
      </c>
      <c r="G20" s="62">
        <v>3232107</v>
      </c>
      <c r="H20" s="62">
        <v>154344</v>
      </c>
      <c r="I20" s="65">
        <v>0</v>
      </c>
      <c r="J20" s="65">
        <v>0</v>
      </c>
      <c r="K20" s="65">
        <v>0</v>
      </c>
      <c r="L20" s="64">
        <v>290</v>
      </c>
      <c r="M20" s="64">
        <v>4528737</v>
      </c>
      <c r="N20" s="64">
        <v>228099</v>
      </c>
      <c r="O20" s="64">
        <v>276</v>
      </c>
      <c r="P20" s="64">
        <v>4495957</v>
      </c>
      <c r="Q20" s="64">
        <v>374027</v>
      </c>
      <c r="R20" s="64">
        <f t="shared" si="0"/>
        <v>4200</v>
      </c>
      <c r="S20" s="64">
        <f t="shared" si="0"/>
        <v>66371325</v>
      </c>
      <c r="T20" s="64">
        <f t="shared" si="0"/>
        <v>3229835</v>
      </c>
      <c r="U20" s="63">
        <f>R20/R28</f>
        <v>5.1428991257071489E-2</v>
      </c>
      <c r="V20" s="63">
        <f>T20/T28</f>
        <v>0.17267580658423498</v>
      </c>
      <c r="Y20" s="63"/>
      <c r="Z20" s="63"/>
    </row>
    <row r="21" spans="2:26" s="3" customFormat="1" ht="21" customHeight="1">
      <c r="B21" s="17" t="s">
        <v>36</v>
      </c>
      <c r="C21" s="67"/>
      <c r="D21" s="62"/>
      <c r="E21" s="62"/>
      <c r="F21" s="62"/>
      <c r="G21" s="62"/>
      <c r="H21" s="62"/>
      <c r="I21" s="65"/>
      <c r="J21" s="65"/>
      <c r="K21" s="65"/>
      <c r="L21" s="64"/>
      <c r="M21" s="64"/>
      <c r="N21" s="64"/>
      <c r="O21" s="64"/>
      <c r="P21" s="64"/>
      <c r="Q21" s="64"/>
      <c r="R21" s="64"/>
      <c r="S21" s="64"/>
      <c r="T21" s="64"/>
      <c r="U21" s="63"/>
      <c r="V21" s="63"/>
      <c r="Y21" s="63"/>
      <c r="Z21" s="63"/>
    </row>
    <row r="22" spans="2:26" s="3" customFormat="1" ht="21" customHeight="1">
      <c r="B22" s="18" t="s">
        <v>37</v>
      </c>
      <c r="C22" s="62">
        <v>902</v>
      </c>
      <c r="D22" s="62">
        <v>27890118</v>
      </c>
      <c r="E22" s="62">
        <v>1397451</v>
      </c>
      <c r="F22" s="62">
        <v>91</v>
      </c>
      <c r="G22" s="62">
        <v>2882192</v>
      </c>
      <c r="H22" s="62">
        <v>146398</v>
      </c>
      <c r="I22" s="65">
        <v>0</v>
      </c>
      <c r="J22" s="65">
        <v>0</v>
      </c>
      <c r="K22" s="65">
        <v>0</v>
      </c>
      <c r="L22" s="64">
        <v>126</v>
      </c>
      <c r="M22" s="64">
        <v>3744679</v>
      </c>
      <c r="N22" s="64">
        <v>197953</v>
      </c>
      <c r="O22" s="64">
        <v>173</v>
      </c>
      <c r="P22" s="64">
        <v>5493398</v>
      </c>
      <c r="Q22" s="64">
        <v>415654</v>
      </c>
      <c r="R22" s="64">
        <f t="shared" ref="R22:S22" si="1">O22+L22+I22+F22+C22</f>
        <v>1292</v>
      </c>
      <c r="S22" s="64">
        <f t="shared" si="1"/>
        <v>40010387</v>
      </c>
      <c r="T22" s="64">
        <f>Q22+N22+K22+H22+E22</f>
        <v>2157456</v>
      </c>
      <c r="U22" s="63">
        <f>R22/R28</f>
        <v>1.5820537310508656E-2</v>
      </c>
      <c r="V22" s="63">
        <f>T22/T28</f>
        <v>0.11534349431782033</v>
      </c>
      <c r="Y22" s="32"/>
      <c r="Z22" s="32"/>
    </row>
    <row r="23" spans="2:26" s="3" customFormat="1" ht="21" customHeight="1">
      <c r="B23" s="17" t="s">
        <v>38</v>
      </c>
      <c r="C23" s="67"/>
      <c r="D23" s="62"/>
      <c r="E23" s="62"/>
      <c r="F23" s="62"/>
      <c r="G23" s="62"/>
      <c r="H23" s="62"/>
      <c r="I23" s="65"/>
      <c r="J23" s="65"/>
      <c r="K23" s="65"/>
      <c r="L23" s="64"/>
      <c r="M23" s="64"/>
      <c r="N23" s="64"/>
      <c r="O23" s="64"/>
      <c r="P23" s="64"/>
      <c r="Q23" s="64"/>
      <c r="R23" s="64"/>
      <c r="S23" s="64"/>
      <c r="T23" s="64"/>
      <c r="U23" s="63"/>
      <c r="V23" s="63"/>
      <c r="Y23" s="32"/>
      <c r="Z23" s="32"/>
    </row>
    <row r="24" spans="2:26" s="3" customFormat="1" ht="21" customHeight="1">
      <c r="B24" s="18" t="s">
        <v>39</v>
      </c>
      <c r="C24" s="62">
        <v>128</v>
      </c>
      <c r="D24" s="62">
        <v>9054178</v>
      </c>
      <c r="E24" s="62">
        <v>474371</v>
      </c>
      <c r="F24" s="62">
        <v>32</v>
      </c>
      <c r="G24" s="62">
        <v>2260387</v>
      </c>
      <c r="H24" s="62">
        <v>118314</v>
      </c>
      <c r="I24" s="65">
        <v>0</v>
      </c>
      <c r="J24" s="65">
        <v>0</v>
      </c>
      <c r="K24" s="65">
        <v>0</v>
      </c>
      <c r="L24" s="64">
        <v>28</v>
      </c>
      <c r="M24" s="64">
        <v>1818344</v>
      </c>
      <c r="N24" s="64">
        <v>96940</v>
      </c>
      <c r="O24" s="64">
        <v>34</v>
      </c>
      <c r="P24" s="64">
        <v>2400346</v>
      </c>
      <c r="Q24" s="64">
        <v>149067</v>
      </c>
      <c r="R24" s="64">
        <f t="shared" ref="R24:T24" si="2">O24+L24+I24+F24+C24</f>
        <v>222</v>
      </c>
      <c r="S24" s="64">
        <f t="shared" si="2"/>
        <v>15533255</v>
      </c>
      <c r="T24" s="64">
        <f t="shared" si="2"/>
        <v>838692</v>
      </c>
      <c r="U24" s="63">
        <f>R24/R28</f>
        <v>2.7183895378737784E-3</v>
      </c>
      <c r="V24" s="63">
        <f>T24/T28</f>
        <v>4.4838766554868965E-2</v>
      </c>
      <c r="Y24" s="32"/>
      <c r="Z24" s="32"/>
    </row>
    <row r="25" spans="2:26" s="3" customFormat="1" ht="21" customHeight="1">
      <c r="B25" s="17" t="s">
        <v>40</v>
      </c>
      <c r="C25" s="67"/>
      <c r="D25" s="62"/>
      <c r="E25" s="62"/>
      <c r="F25" s="62"/>
      <c r="G25" s="62"/>
      <c r="H25" s="62"/>
      <c r="I25" s="65"/>
      <c r="J25" s="65"/>
      <c r="K25" s="65"/>
      <c r="L25" s="64"/>
      <c r="M25" s="64"/>
      <c r="N25" s="64"/>
      <c r="O25" s="64"/>
      <c r="P25" s="64"/>
      <c r="Q25" s="64"/>
      <c r="R25" s="64"/>
      <c r="S25" s="64"/>
      <c r="T25" s="64"/>
      <c r="U25" s="63"/>
      <c r="V25" s="63"/>
      <c r="Y25" s="32"/>
      <c r="Z25" s="32"/>
    </row>
    <row r="26" spans="2:26" s="3" customFormat="1" ht="21" customHeight="1">
      <c r="B26" s="18" t="s">
        <v>41</v>
      </c>
      <c r="C26" s="62">
        <v>48</v>
      </c>
      <c r="D26" s="62">
        <v>7808870</v>
      </c>
      <c r="E26" s="62">
        <v>420311</v>
      </c>
      <c r="F26" s="62">
        <v>10</v>
      </c>
      <c r="G26" s="62">
        <v>2071494</v>
      </c>
      <c r="H26" s="62">
        <v>121319</v>
      </c>
      <c r="I26" s="65">
        <v>0</v>
      </c>
      <c r="J26" s="65">
        <v>0</v>
      </c>
      <c r="K26" s="65">
        <v>0</v>
      </c>
      <c r="L26" s="64">
        <v>7</v>
      </c>
      <c r="M26" s="64">
        <v>3247167</v>
      </c>
      <c r="N26" s="64">
        <v>163565</v>
      </c>
      <c r="O26" s="64">
        <v>23</v>
      </c>
      <c r="P26" s="64">
        <v>3237775</v>
      </c>
      <c r="Q26" s="64">
        <v>285136</v>
      </c>
      <c r="R26" s="64">
        <f t="shared" ref="R26:T26" si="3">O26+L26+I26+F26+C26</f>
        <v>88</v>
      </c>
      <c r="S26" s="64">
        <f t="shared" si="3"/>
        <v>16365306</v>
      </c>
      <c r="T26" s="64">
        <f t="shared" si="3"/>
        <v>990331</v>
      </c>
      <c r="U26" s="63">
        <f>R26/R28</f>
        <v>1.0775598168148311E-3</v>
      </c>
      <c r="V26" s="63">
        <f>T26/T28</f>
        <v>5.2945801940461973E-2</v>
      </c>
      <c r="Y26" s="32"/>
      <c r="Z26" s="32"/>
    </row>
    <row r="27" spans="2:26" s="3" customFormat="1" ht="21" customHeight="1">
      <c r="B27" s="17" t="s">
        <v>17</v>
      </c>
      <c r="C27" s="67"/>
      <c r="D27" s="62"/>
      <c r="E27" s="62"/>
      <c r="F27" s="62"/>
      <c r="G27" s="62"/>
      <c r="H27" s="62"/>
      <c r="I27" s="65"/>
      <c r="J27" s="65"/>
      <c r="K27" s="65"/>
      <c r="L27" s="64"/>
      <c r="M27" s="64"/>
      <c r="N27" s="64"/>
      <c r="O27" s="64"/>
      <c r="P27" s="64"/>
      <c r="Q27" s="64"/>
      <c r="R27" s="64"/>
      <c r="S27" s="64"/>
      <c r="T27" s="64"/>
      <c r="U27" s="63"/>
      <c r="V27" s="63"/>
      <c r="Y27" s="32"/>
      <c r="Z27" s="32"/>
    </row>
    <row r="28" spans="2:26" s="3" customFormat="1" ht="42" customHeight="1">
      <c r="B28" s="19" t="s">
        <v>3</v>
      </c>
      <c r="C28" s="26">
        <f t="shared" ref="C28:T28" si="4">SUM(C5:C27)</f>
        <v>64453</v>
      </c>
      <c r="D28" s="26">
        <f t="shared" si="4"/>
        <v>343141251</v>
      </c>
      <c r="E28" s="26">
        <f t="shared" si="4"/>
        <v>13833990</v>
      </c>
      <c r="F28" s="26">
        <f t="shared" si="4"/>
        <v>3436</v>
      </c>
      <c r="G28" s="26">
        <f t="shared" si="4"/>
        <v>21543375</v>
      </c>
      <c r="H28" s="26">
        <f t="shared" si="4"/>
        <v>955353</v>
      </c>
      <c r="I28" s="26">
        <f t="shared" si="4"/>
        <v>2</v>
      </c>
      <c r="J28" s="26">
        <f t="shared" si="4"/>
        <v>2938</v>
      </c>
      <c r="K28" s="26">
        <f t="shared" si="4"/>
        <v>32</v>
      </c>
      <c r="L28" s="26">
        <f t="shared" si="4"/>
        <v>11556</v>
      </c>
      <c r="M28" s="26">
        <f t="shared" si="4"/>
        <v>43620706</v>
      </c>
      <c r="N28" s="26">
        <f t="shared" si="4"/>
        <v>1700731</v>
      </c>
      <c r="O28" s="26">
        <f t="shared" si="4"/>
        <v>2219</v>
      </c>
      <c r="P28" s="26">
        <f t="shared" si="4"/>
        <v>23365994</v>
      </c>
      <c r="Q28" s="26">
        <f t="shared" si="4"/>
        <v>2214512</v>
      </c>
      <c r="R28" s="26">
        <f t="shared" si="4"/>
        <v>81666</v>
      </c>
      <c r="S28" s="26">
        <f t="shared" si="4"/>
        <v>431674264</v>
      </c>
      <c r="T28" s="26">
        <f t="shared" si="4"/>
        <v>18704618</v>
      </c>
      <c r="U28" s="27">
        <f>SUM(U5:U27)</f>
        <v>0.99999999999999989</v>
      </c>
      <c r="V28" s="27">
        <v>1</v>
      </c>
      <c r="Y28" s="1"/>
      <c r="Z28" s="1"/>
    </row>
    <row r="29" spans="2:26" s="3" customFormat="1" ht="42" customHeight="1">
      <c r="B29" s="20" t="s">
        <v>24</v>
      </c>
      <c r="C29" s="28">
        <f>C28/R28</f>
        <v>0.7892268508314354</v>
      </c>
      <c r="D29" s="29">
        <f t="shared" ref="D29:E29" si="5">D28/S28</f>
        <v>0.79490782661066861</v>
      </c>
      <c r="E29" s="29">
        <f t="shared" si="5"/>
        <v>0.7396029151731407</v>
      </c>
      <c r="F29" s="29">
        <f>F28/R28</f>
        <v>4.2073812847451819E-2</v>
      </c>
      <c r="G29" s="29">
        <f>G28/S28</f>
        <v>4.9906554077080674E-2</v>
      </c>
      <c r="H29" s="29">
        <f>H28/T28</f>
        <v>5.1075782461849795E-2</v>
      </c>
      <c r="I29" s="29">
        <f>I28/R28</f>
        <v>2.4489995836700708E-5</v>
      </c>
      <c r="J29" s="29">
        <f>J28/S28</f>
        <v>6.8060578195599823E-6</v>
      </c>
      <c r="K29" s="29">
        <f>K28/T28</f>
        <v>1.7108074594199143E-6</v>
      </c>
      <c r="L29" s="29">
        <f>L28/R28</f>
        <v>0.14150319594445668</v>
      </c>
      <c r="M29" s="29">
        <f>M28/S28</f>
        <v>0.10105005009054698</v>
      </c>
      <c r="N29" s="29">
        <f>N28/T28</f>
        <v>9.092572753958407E-2</v>
      </c>
      <c r="O29" s="29">
        <f>O28/R28</f>
        <v>2.7171650380819434E-2</v>
      </c>
      <c r="P29" s="29">
        <f>P28/S28</f>
        <v>5.4128763163884146E-2</v>
      </c>
      <c r="Q29" s="29">
        <f>Q28/T28</f>
        <v>0.11839386401796605</v>
      </c>
      <c r="R29" s="30">
        <f>C29+F29+I29+L29+O29</f>
        <v>1</v>
      </c>
      <c r="S29" s="30">
        <f>D29+G29+J29+M29+P29</f>
        <v>1</v>
      </c>
      <c r="T29" s="30">
        <f>E29+H29+K29+N29+Q29</f>
        <v>0.99999999999999989</v>
      </c>
      <c r="U29" s="31"/>
      <c r="V29" s="31"/>
    </row>
    <row r="30" spans="2:26" s="3" customFormat="1" ht="12" customHeight="1">
      <c r="B30" s="69" t="s">
        <v>4</v>
      </c>
      <c r="C30" s="70"/>
      <c r="D30" s="70"/>
      <c r="E30" s="70"/>
      <c r="F30" s="70"/>
      <c r="G30" s="70"/>
      <c r="H30" s="70"/>
      <c r="I30" s="70"/>
      <c r="J30" s="70"/>
      <c r="K30" s="70"/>
      <c r="L30" s="2"/>
      <c r="M30" s="2"/>
      <c r="N30" s="2"/>
      <c r="O30" s="2"/>
      <c r="P30" s="2"/>
      <c r="Q30" s="2"/>
      <c r="R30" s="2"/>
      <c r="S30" s="2"/>
      <c r="T30" s="2"/>
      <c r="U30" s="2"/>
      <c r="V30" s="2"/>
    </row>
    <row r="31" spans="2:26" s="3" customFormat="1" ht="12" customHeight="1">
      <c r="B31" s="68" t="s">
        <v>33</v>
      </c>
      <c r="C31" s="71"/>
      <c r="D31" s="71"/>
      <c r="E31" s="71"/>
      <c r="F31" s="71"/>
      <c r="G31" s="71"/>
      <c r="H31" s="71"/>
      <c r="I31" s="71"/>
      <c r="J31" s="71"/>
      <c r="K31" s="71"/>
      <c r="L31" s="9"/>
      <c r="M31" s="9"/>
      <c r="N31" s="9"/>
      <c r="O31" s="9"/>
      <c r="P31" s="9"/>
      <c r="Q31" s="9"/>
      <c r="R31" s="9"/>
      <c r="S31" s="9"/>
      <c r="T31" s="9"/>
      <c r="U31" s="9"/>
      <c r="V31" s="9"/>
    </row>
    <row r="32" spans="2:26" s="3" customFormat="1" ht="13.5" customHeight="1">
      <c r="B32" s="68"/>
      <c r="C32" s="68"/>
      <c r="D32" s="68"/>
      <c r="E32" s="68"/>
      <c r="F32" s="68"/>
      <c r="G32" s="68"/>
      <c r="H32" s="68"/>
      <c r="I32" s="68"/>
      <c r="J32" s="68"/>
      <c r="K32" s="68"/>
      <c r="L32" s="9"/>
      <c r="M32" s="9"/>
      <c r="N32" s="9"/>
      <c r="O32" s="9"/>
      <c r="P32" s="9"/>
      <c r="Q32" s="9"/>
      <c r="R32" s="9"/>
      <c r="S32" s="9"/>
      <c r="T32" s="9"/>
      <c r="U32" s="9"/>
      <c r="V32" s="9"/>
    </row>
    <row r="33" spans="3:22">
      <c r="C33" s="6"/>
      <c r="D33" s="6"/>
      <c r="E33" s="6"/>
      <c r="F33" s="6"/>
      <c r="G33" s="6"/>
      <c r="H33" s="6"/>
      <c r="I33" s="6"/>
      <c r="J33" s="6"/>
      <c r="K33" s="6"/>
      <c r="L33" s="3"/>
      <c r="M33" s="3"/>
      <c r="N33" s="3"/>
      <c r="O33" s="3"/>
      <c r="P33" s="3"/>
      <c r="Q33" s="3"/>
      <c r="R33" s="3"/>
      <c r="S33" s="3"/>
      <c r="T33" s="3"/>
      <c r="U33" s="3"/>
      <c r="V33" s="3"/>
    </row>
    <row r="34" spans="3:22">
      <c r="L34" s="3"/>
      <c r="M34" s="3"/>
      <c r="N34" s="3"/>
      <c r="O34" s="3"/>
      <c r="P34" s="3"/>
      <c r="Q34" s="3"/>
      <c r="R34" s="3"/>
      <c r="S34" s="3"/>
      <c r="T34" s="3"/>
      <c r="U34" s="3"/>
      <c r="V34" s="3"/>
    </row>
    <row r="35" spans="3:22">
      <c r="C35" s="8"/>
      <c r="D35" s="8"/>
      <c r="E35" s="8"/>
      <c r="F35" s="8"/>
      <c r="G35" s="8"/>
      <c r="H35" s="7"/>
      <c r="I35" s="8"/>
      <c r="J35" s="8"/>
      <c r="K35" s="8"/>
      <c r="L35" s="3"/>
      <c r="M35" s="3"/>
      <c r="N35" s="3"/>
      <c r="O35" s="3"/>
      <c r="P35" s="3"/>
      <c r="Q35" s="3"/>
      <c r="R35" s="3"/>
      <c r="S35" s="3"/>
      <c r="T35" s="3"/>
      <c r="U35" s="3"/>
      <c r="V35" s="3"/>
    </row>
  </sheetData>
  <mergeCells count="252">
    <mergeCell ref="B30:K30"/>
    <mergeCell ref="B31:K31"/>
    <mergeCell ref="B32:K32"/>
    <mergeCell ref="N26:N27"/>
    <mergeCell ref="O26:O27"/>
    <mergeCell ref="P26:P27"/>
    <mergeCell ref="Q26:Q27"/>
    <mergeCell ref="R26:R27"/>
    <mergeCell ref="S26:S27"/>
    <mergeCell ref="H26:H27"/>
    <mergeCell ref="I26:I27"/>
    <mergeCell ref="J26:J27"/>
    <mergeCell ref="K26:K27"/>
    <mergeCell ref="L26:L27"/>
    <mergeCell ref="M26:M27"/>
    <mergeCell ref="T24:T25"/>
    <mergeCell ref="U24:U25"/>
    <mergeCell ref="V24:V25"/>
    <mergeCell ref="C26:C27"/>
    <mergeCell ref="D26:D27"/>
    <mergeCell ref="E26:E27"/>
    <mergeCell ref="F26:F27"/>
    <mergeCell ref="G26:G27"/>
    <mergeCell ref="L24:L25"/>
    <mergeCell ref="M24:M25"/>
    <mergeCell ref="N24:N25"/>
    <mergeCell ref="O24:O25"/>
    <mergeCell ref="P24:P25"/>
    <mergeCell ref="Q24:Q25"/>
    <mergeCell ref="T26:T27"/>
    <mergeCell ref="U26:U27"/>
    <mergeCell ref="V26:V27"/>
    <mergeCell ref="V22:V23"/>
    <mergeCell ref="C24:C25"/>
    <mergeCell ref="D24:D25"/>
    <mergeCell ref="E24:E25"/>
    <mergeCell ref="F24:F25"/>
    <mergeCell ref="G24:G25"/>
    <mergeCell ref="H24:H25"/>
    <mergeCell ref="I24:I25"/>
    <mergeCell ref="J24:J25"/>
    <mergeCell ref="K24:K25"/>
    <mergeCell ref="P22:P23"/>
    <mergeCell ref="Q22:Q23"/>
    <mergeCell ref="R22:R23"/>
    <mergeCell ref="S22:S23"/>
    <mergeCell ref="T22:T23"/>
    <mergeCell ref="U22:U23"/>
    <mergeCell ref="J22:J23"/>
    <mergeCell ref="K22:K23"/>
    <mergeCell ref="L22:L23"/>
    <mergeCell ref="M22:M23"/>
    <mergeCell ref="N22:N23"/>
    <mergeCell ref="O22:O23"/>
    <mergeCell ref="R24:R25"/>
    <mergeCell ref="S24:S25"/>
    <mergeCell ref="S20:S21"/>
    <mergeCell ref="T20:T21"/>
    <mergeCell ref="U20:U21"/>
    <mergeCell ref="J20:J21"/>
    <mergeCell ref="K20:K21"/>
    <mergeCell ref="L20:L21"/>
    <mergeCell ref="M20:M21"/>
    <mergeCell ref="N20:N21"/>
    <mergeCell ref="O20:O21"/>
    <mergeCell ref="C22:C23"/>
    <mergeCell ref="D22:D23"/>
    <mergeCell ref="E22:E23"/>
    <mergeCell ref="F22:F23"/>
    <mergeCell ref="G22:G23"/>
    <mergeCell ref="H22:H23"/>
    <mergeCell ref="I22:I23"/>
    <mergeCell ref="P20:P21"/>
    <mergeCell ref="Q20:Q21"/>
    <mergeCell ref="Z18:Z19"/>
    <mergeCell ref="C20:C21"/>
    <mergeCell ref="D20:D21"/>
    <mergeCell ref="E20:E21"/>
    <mergeCell ref="F20:F21"/>
    <mergeCell ref="G20:G21"/>
    <mergeCell ref="H20:H21"/>
    <mergeCell ref="I20:I21"/>
    <mergeCell ref="P18:P19"/>
    <mergeCell ref="Q18:Q19"/>
    <mergeCell ref="R18:R19"/>
    <mergeCell ref="S18:S19"/>
    <mergeCell ref="T18:T19"/>
    <mergeCell ref="U18:U19"/>
    <mergeCell ref="J18:J19"/>
    <mergeCell ref="K18:K19"/>
    <mergeCell ref="L18:L19"/>
    <mergeCell ref="M18:M19"/>
    <mergeCell ref="N18:N19"/>
    <mergeCell ref="O18:O19"/>
    <mergeCell ref="V20:V21"/>
    <mergeCell ref="Y20:Y21"/>
    <mergeCell ref="Z20:Z21"/>
    <mergeCell ref="R20:R21"/>
    <mergeCell ref="V16:V17"/>
    <mergeCell ref="Y16:Y17"/>
    <mergeCell ref="Z16:Z17"/>
    <mergeCell ref="C18:C19"/>
    <mergeCell ref="D18:D19"/>
    <mergeCell ref="E18:E19"/>
    <mergeCell ref="F18:F19"/>
    <mergeCell ref="G18:G19"/>
    <mergeCell ref="H18:H19"/>
    <mergeCell ref="I18:I19"/>
    <mergeCell ref="P16:P17"/>
    <mergeCell ref="Q16:Q17"/>
    <mergeCell ref="R16:R17"/>
    <mergeCell ref="S16:S17"/>
    <mergeCell ref="T16:T17"/>
    <mergeCell ref="U16:U17"/>
    <mergeCell ref="J16:J17"/>
    <mergeCell ref="K16:K17"/>
    <mergeCell ref="L16:L17"/>
    <mergeCell ref="M16:M17"/>
    <mergeCell ref="N16:N17"/>
    <mergeCell ref="O16:O17"/>
    <mergeCell ref="V18:V19"/>
    <mergeCell ref="Y18:Y19"/>
    <mergeCell ref="S14:S15"/>
    <mergeCell ref="T14:T15"/>
    <mergeCell ref="U14:U15"/>
    <mergeCell ref="J14:J15"/>
    <mergeCell ref="K14:K15"/>
    <mergeCell ref="L14:L15"/>
    <mergeCell ref="M14:M15"/>
    <mergeCell ref="N14:N15"/>
    <mergeCell ref="O14:O15"/>
    <mergeCell ref="C16:C17"/>
    <mergeCell ref="D16:D17"/>
    <mergeCell ref="E16:E17"/>
    <mergeCell ref="F16:F17"/>
    <mergeCell ref="G16:G17"/>
    <mergeCell ref="H16:H17"/>
    <mergeCell ref="I16:I17"/>
    <mergeCell ref="P14:P15"/>
    <mergeCell ref="Q14:Q15"/>
    <mergeCell ref="Z12:Z13"/>
    <mergeCell ref="C14:C15"/>
    <mergeCell ref="D14:D15"/>
    <mergeCell ref="E14:E15"/>
    <mergeCell ref="F14:F15"/>
    <mergeCell ref="G14:G15"/>
    <mergeCell ref="H14:H15"/>
    <mergeCell ref="I14:I15"/>
    <mergeCell ref="P12:P13"/>
    <mergeCell ref="Q12:Q13"/>
    <mergeCell ref="R12:R13"/>
    <mergeCell ref="S12:S13"/>
    <mergeCell ref="T12:T13"/>
    <mergeCell ref="U12:U13"/>
    <mergeCell ref="J12:J13"/>
    <mergeCell ref="K12:K13"/>
    <mergeCell ref="L12:L13"/>
    <mergeCell ref="M12:M13"/>
    <mergeCell ref="N12:N13"/>
    <mergeCell ref="O12:O13"/>
    <mergeCell ref="V14:V15"/>
    <mergeCell ref="Y14:Y15"/>
    <mergeCell ref="Z14:Z15"/>
    <mergeCell ref="R14:R15"/>
    <mergeCell ref="V10:V11"/>
    <mergeCell ref="Y10:Y11"/>
    <mergeCell ref="Z10:Z11"/>
    <mergeCell ref="C12:C13"/>
    <mergeCell ref="D12:D13"/>
    <mergeCell ref="E12:E13"/>
    <mergeCell ref="F12:F13"/>
    <mergeCell ref="G12:G13"/>
    <mergeCell ref="H12:H13"/>
    <mergeCell ref="I12:I13"/>
    <mergeCell ref="P10:P11"/>
    <mergeCell ref="Q10:Q11"/>
    <mergeCell ref="R10:R11"/>
    <mergeCell ref="S10:S11"/>
    <mergeCell ref="T10:T11"/>
    <mergeCell ref="U10:U11"/>
    <mergeCell ref="J10:J11"/>
    <mergeCell ref="K10:K11"/>
    <mergeCell ref="L10:L11"/>
    <mergeCell ref="M10:M11"/>
    <mergeCell ref="N10:N11"/>
    <mergeCell ref="O10:O11"/>
    <mergeCell ref="V12:V13"/>
    <mergeCell ref="Y12:Y13"/>
    <mergeCell ref="S8:S9"/>
    <mergeCell ref="T8:T9"/>
    <mergeCell ref="U8:U9"/>
    <mergeCell ref="J8:J9"/>
    <mergeCell ref="K8:K9"/>
    <mergeCell ref="L8:L9"/>
    <mergeCell ref="M8:M9"/>
    <mergeCell ref="N8:N9"/>
    <mergeCell ref="O8:O9"/>
    <mergeCell ref="C10:C11"/>
    <mergeCell ref="D10:D11"/>
    <mergeCell ref="E10:E11"/>
    <mergeCell ref="F10:F11"/>
    <mergeCell ref="G10:G11"/>
    <mergeCell ref="H10:H11"/>
    <mergeCell ref="I10:I11"/>
    <mergeCell ref="P8:P9"/>
    <mergeCell ref="Q8:Q9"/>
    <mergeCell ref="Z6:Z7"/>
    <mergeCell ref="C8:C9"/>
    <mergeCell ref="D8:D9"/>
    <mergeCell ref="E8:E9"/>
    <mergeCell ref="F8:F9"/>
    <mergeCell ref="G8:G9"/>
    <mergeCell ref="H8:H9"/>
    <mergeCell ref="I8:I9"/>
    <mergeCell ref="P6:P7"/>
    <mergeCell ref="Q6:Q7"/>
    <mergeCell ref="R6:R7"/>
    <mergeCell ref="S6:S7"/>
    <mergeCell ref="T6:T7"/>
    <mergeCell ref="U6:U7"/>
    <mergeCell ref="J6:J7"/>
    <mergeCell ref="K6:K7"/>
    <mergeCell ref="L6:L7"/>
    <mergeCell ref="M6:M7"/>
    <mergeCell ref="N6:N7"/>
    <mergeCell ref="O6:O7"/>
    <mergeCell ref="V8:V9"/>
    <mergeCell ref="Y8:Y9"/>
    <mergeCell ref="Z8:Z9"/>
    <mergeCell ref="R8:R9"/>
    <mergeCell ref="C6:C7"/>
    <mergeCell ref="D6:D7"/>
    <mergeCell ref="E6:E7"/>
    <mergeCell ref="F6:F7"/>
    <mergeCell ref="G6:G7"/>
    <mergeCell ref="H6:H7"/>
    <mergeCell ref="I6:I7"/>
    <mergeCell ref="V6:V7"/>
    <mergeCell ref="Y6:Y7"/>
    <mergeCell ref="B1:K1"/>
    <mergeCell ref="L1:V1"/>
    <mergeCell ref="B2:K2"/>
    <mergeCell ref="L2:V2"/>
    <mergeCell ref="B3:B4"/>
    <mergeCell ref="C3:E3"/>
    <mergeCell ref="F3:H3"/>
    <mergeCell ref="I3:K3"/>
    <mergeCell ref="L3:N3"/>
    <mergeCell ref="O3:Q3"/>
    <mergeCell ref="R3:T3"/>
    <mergeCell ref="U3:U4"/>
    <mergeCell ref="V3:V4"/>
  </mergeCells>
  <phoneticPr fontId="3"/>
  <pageMargins left="0.7" right="0.7" top="0.75" bottom="0.75" header="0.3" footer="0.3"/>
  <pageSetup paperSize="9" scale="71" orientation="landscape" r:id="rId1"/>
  <colBreaks count="1" manualBreakCount="1">
    <brk id="2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12592-BEE5-4415-B0A6-4F7865A2FE13}">
  <dimension ref="A1:V32"/>
  <sheetViews>
    <sheetView showGridLines="0" view="pageBreakPreview" topLeftCell="A5" zoomScaleNormal="90" zoomScaleSheetLayoutView="100" workbookViewId="0">
      <selection activeCell="V28" sqref="V28"/>
    </sheetView>
  </sheetViews>
  <sheetFormatPr defaultRowHeight="13"/>
  <cols>
    <col min="1" max="1" width="1.26953125" customWidth="1"/>
    <col min="2" max="2" width="15.08984375" customWidth="1"/>
    <col min="3" max="3" width="6.26953125" customWidth="1"/>
    <col min="4" max="4" width="10.7265625" customWidth="1"/>
    <col min="5" max="5" width="9.7265625" customWidth="1"/>
    <col min="6" max="6" width="6.26953125" customWidth="1"/>
    <col min="7" max="7" width="9.7265625" customWidth="1"/>
    <col min="8" max="8" width="9.08984375" customWidth="1"/>
    <col min="9" max="9" width="6.26953125" customWidth="1"/>
    <col min="10" max="10" width="9.08984375" customWidth="1"/>
    <col min="11" max="11" width="8.6328125" customWidth="1"/>
    <col min="12" max="12" width="6.26953125" customWidth="1"/>
    <col min="13" max="13" width="10.6328125" customWidth="1"/>
    <col min="14" max="14" width="9.36328125" customWidth="1"/>
    <col min="15" max="15" width="5.90625" customWidth="1"/>
    <col min="16" max="16" width="9.6328125" customWidth="1"/>
    <col min="17" max="17" width="9.08984375" customWidth="1"/>
    <col min="18" max="18" width="6.08984375" customWidth="1"/>
    <col min="19" max="19" width="10.6328125" bestFit="1" customWidth="1"/>
    <col min="20" max="20" width="9.6328125" customWidth="1"/>
    <col min="21" max="22" width="6.6328125" customWidth="1"/>
  </cols>
  <sheetData>
    <row r="1" spans="1:22" ht="16" customHeight="1">
      <c r="A1" s="3"/>
      <c r="B1" s="45" t="s">
        <v>43</v>
      </c>
      <c r="C1" s="45"/>
      <c r="D1" s="45"/>
      <c r="E1" s="45"/>
      <c r="F1" s="45"/>
      <c r="G1" s="45"/>
      <c r="H1" s="45"/>
      <c r="I1" s="45"/>
      <c r="J1" s="45"/>
      <c r="K1" s="45"/>
      <c r="L1" s="45"/>
      <c r="M1" s="45"/>
      <c r="N1" s="45"/>
      <c r="O1" s="45"/>
      <c r="P1" s="45"/>
      <c r="Q1" s="45"/>
      <c r="R1" s="45"/>
      <c r="S1" s="45"/>
      <c r="T1" s="45"/>
      <c r="U1" s="45"/>
      <c r="V1" s="45"/>
    </row>
    <row r="2" spans="1:22" ht="16" customHeight="1">
      <c r="A2" s="3"/>
      <c r="B2" s="58"/>
      <c r="C2" s="58"/>
      <c r="D2" s="58"/>
      <c r="E2" s="58"/>
      <c r="F2" s="58"/>
      <c r="G2" s="58"/>
      <c r="H2" s="58"/>
      <c r="I2" s="58"/>
      <c r="J2" s="58"/>
      <c r="K2" s="58"/>
      <c r="L2" s="46"/>
      <c r="M2" s="46"/>
      <c r="N2" s="46"/>
      <c r="O2" s="46"/>
      <c r="P2" s="46"/>
      <c r="Q2" s="46"/>
      <c r="R2" s="46"/>
      <c r="S2" s="46"/>
      <c r="T2" s="46"/>
      <c r="U2" s="46"/>
      <c r="V2" s="46"/>
    </row>
    <row r="3" spans="1:22" ht="22.5" customHeight="1">
      <c r="A3" s="3"/>
      <c r="B3" s="47" t="s">
        <v>12</v>
      </c>
      <c r="C3" s="49" t="s">
        <v>0</v>
      </c>
      <c r="D3" s="50"/>
      <c r="E3" s="50"/>
      <c r="F3" s="51" t="s">
        <v>1</v>
      </c>
      <c r="G3" s="52"/>
      <c r="H3" s="52"/>
      <c r="I3" s="49" t="s">
        <v>2</v>
      </c>
      <c r="J3" s="53"/>
      <c r="K3" s="54"/>
      <c r="L3" s="55" t="s">
        <v>5</v>
      </c>
      <c r="M3" s="55"/>
      <c r="N3" s="55"/>
      <c r="O3" s="51" t="s">
        <v>6</v>
      </c>
      <c r="P3" s="55"/>
      <c r="Q3" s="55"/>
      <c r="R3" s="51" t="s">
        <v>13</v>
      </c>
      <c r="S3" s="55"/>
      <c r="T3" s="55"/>
      <c r="U3" s="56" t="s">
        <v>16</v>
      </c>
      <c r="V3" s="59" t="s">
        <v>14</v>
      </c>
    </row>
    <row r="4" spans="1:22" ht="45" customHeight="1">
      <c r="A4" s="4"/>
      <c r="B4" s="48"/>
      <c r="C4" s="10" t="s">
        <v>7</v>
      </c>
      <c r="D4" s="10" t="s">
        <v>11</v>
      </c>
      <c r="E4" s="11" t="s">
        <v>8</v>
      </c>
      <c r="F4" s="12" t="s">
        <v>9</v>
      </c>
      <c r="G4" s="12" t="s">
        <v>11</v>
      </c>
      <c r="H4" s="11" t="s">
        <v>8</v>
      </c>
      <c r="I4" s="12" t="s">
        <v>10</v>
      </c>
      <c r="J4" s="12" t="s">
        <v>11</v>
      </c>
      <c r="K4" s="11" t="s">
        <v>8</v>
      </c>
      <c r="L4" s="13" t="s">
        <v>9</v>
      </c>
      <c r="M4" s="10" t="s">
        <v>11</v>
      </c>
      <c r="N4" s="11" t="s">
        <v>8</v>
      </c>
      <c r="O4" s="12" t="s">
        <v>9</v>
      </c>
      <c r="P4" s="10" t="s">
        <v>11</v>
      </c>
      <c r="Q4" s="11" t="s">
        <v>8</v>
      </c>
      <c r="R4" s="12" t="s">
        <v>9</v>
      </c>
      <c r="S4" s="10" t="s">
        <v>11</v>
      </c>
      <c r="T4" s="11" t="s">
        <v>8</v>
      </c>
      <c r="U4" s="57"/>
      <c r="V4" s="60"/>
    </row>
    <row r="5" spans="1:22" ht="40" customHeight="1">
      <c r="A5" s="3"/>
      <c r="B5" s="14" t="s">
        <v>15</v>
      </c>
      <c r="C5" s="40">
        <v>0</v>
      </c>
      <c r="D5" s="41">
        <v>0</v>
      </c>
      <c r="E5" s="41">
        <v>0</v>
      </c>
      <c r="F5" s="41">
        <v>0</v>
      </c>
      <c r="G5" s="41">
        <v>0</v>
      </c>
      <c r="H5" s="41">
        <v>0</v>
      </c>
      <c r="I5" s="39">
        <v>0</v>
      </c>
      <c r="J5" s="39">
        <v>0</v>
      </c>
      <c r="K5" s="39">
        <v>0</v>
      </c>
      <c r="L5" s="39">
        <v>0</v>
      </c>
      <c r="M5" s="39">
        <v>0</v>
      </c>
      <c r="N5" s="39">
        <v>0</v>
      </c>
      <c r="O5" s="38">
        <v>258</v>
      </c>
      <c r="P5" s="38">
        <v>80577</v>
      </c>
      <c r="Q5" s="38">
        <v>208645</v>
      </c>
      <c r="R5" s="37">
        <f>O5+L5+I5+F5+C5</f>
        <v>258</v>
      </c>
      <c r="S5" s="37">
        <f>P5+M5+J5+G5+D5</f>
        <v>80577</v>
      </c>
      <c r="T5" s="37">
        <f>Q5+N5+K5+H5+E5</f>
        <v>208645</v>
      </c>
      <c r="U5" s="36">
        <f>R5/R28</f>
        <v>3.2494521272576136E-3</v>
      </c>
      <c r="V5" s="36">
        <f>T5/T28</f>
        <v>1.1144451198873103E-2</v>
      </c>
    </row>
    <row r="6" spans="1:22" ht="21" customHeight="1">
      <c r="A6" s="3"/>
      <c r="B6" s="15" t="s">
        <v>25</v>
      </c>
      <c r="C6" s="61">
        <v>9590</v>
      </c>
      <c r="D6" s="62">
        <v>13940269</v>
      </c>
      <c r="E6" s="62">
        <v>267549</v>
      </c>
      <c r="F6" s="62">
        <v>787</v>
      </c>
      <c r="G6" s="62">
        <v>1117348</v>
      </c>
      <c r="H6" s="62">
        <v>18204</v>
      </c>
      <c r="I6" s="65">
        <v>1</v>
      </c>
      <c r="J6" s="65">
        <v>1471</v>
      </c>
      <c r="K6" s="65">
        <v>18</v>
      </c>
      <c r="L6" s="64">
        <v>4355</v>
      </c>
      <c r="M6" s="64">
        <v>6352492</v>
      </c>
      <c r="N6" s="64">
        <v>99627</v>
      </c>
      <c r="O6" s="64">
        <v>282</v>
      </c>
      <c r="P6" s="64">
        <v>423615</v>
      </c>
      <c r="Q6" s="64">
        <v>126752</v>
      </c>
      <c r="R6" s="64">
        <f t="shared" ref="R6:T20" si="0">O6+L6+I6+F6+C6</f>
        <v>15015</v>
      </c>
      <c r="S6" s="64">
        <f t="shared" si="0"/>
        <v>21835195</v>
      </c>
      <c r="T6" s="64">
        <f t="shared" si="0"/>
        <v>512150</v>
      </c>
      <c r="U6" s="63">
        <f>R6/R28</f>
        <v>0.18911055694098089</v>
      </c>
      <c r="V6" s="63">
        <f>T6/T28</f>
        <v>2.735570313931731E-2</v>
      </c>
    </row>
    <row r="7" spans="1:22" ht="21" customHeight="1">
      <c r="A7" s="3"/>
      <c r="B7" s="16" t="s">
        <v>26</v>
      </c>
      <c r="C7" s="61"/>
      <c r="D7" s="62"/>
      <c r="E7" s="62"/>
      <c r="F7" s="62"/>
      <c r="G7" s="62"/>
      <c r="H7" s="62"/>
      <c r="I7" s="65"/>
      <c r="J7" s="65"/>
      <c r="K7" s="65"/>
      <c r="L7" s="64"/>
      <c r="M7" s="64"/>
      <c r="N7" s="64"/>
      <c r="O7" s="64"/>
      <c r="P7" s="64"/>
      <c r="Q7" s="64"/>
      <c r="R7" s="64"/>
      <c r="S7" s="64"/>
      <c r="T7" s="64"/>
      <c r="U7" s="63"/>
      <c r="V7" s="63"/>
    </row>
    <row r="8" spans="1:22" ht="21" customHeight="1">
      <c r="A8" s="3"/>
      <c r="B8" s="15" t="s">
        <v>23</v>
      </c>
      <c r="C8" s="61">
        <v>15616</v>
      </c>
      <c r="D8" s="62">
        <v>39589196</v>
      </c>
      <c r="E8" s="62">
        <v>1188595</v>
      </c>
      <c r="F8" s="62">
        <v>719</v>
      </c>
      <c r="G8" s="62">
        <v>1801544</v>
      </c>
      <c r="H8" s="62">
        <v>53532</v>
      </c>
      <c r="I8" s="65">
        <v>1</v>
      </c>
      <c r="J8" s="65">
        <v>2742</v>
      </c>
      <c r="K8" s="65">
        <v>74</v>
      </c>
      <c r="L8" s="64">
        <v>2762</v>
      </c>
      <c r="M8" s="64">
        <v>6950588</v>
      </c>
      <c r="N8" s="64">
        <v>197444</v>
      </c>
      <c r="O8" s="64">
        <v>337</v>
      </c>
      <c r="P8" s="64">
        <v>917426</v>
      </c>
      <c r="Q8" s="64">
        <v>109697</v>
      </c>
      <c r="R8" s="64">
        <f t="shared" si="0"/>
        <v>19435</v>
      </c>
      <c r="S8" s="64">
        <f t="shared" si="0"/>
        <v>49261496</v>
      </c>
      <c r="T8" s="64">
        <f t="shared" si="0"/>
        <v>1549342</v>
      </c>
      <c r="U8" s="63">
        <f>R8/R28</f>
        <v>0.24477946547771984</v>
      </c>
      <c r="V8" s="63">
        <f>T8/T28</f>
        <v>8.2755715734210991E-2</v>
      </c>
    </row>
    <row r="9" spans="1:22" ht="21" customHeight="1">
      <c r="A9" s="3"/>
      <c r="B9" s="16" t="s">
        <v>27</v>
      </c>
      <c r="C9" s="61"/>
      <c r="D9" s="62"/>
      <c r="E9" s="62"/>
      <c r="F9" s="62"/>
      <c r="G9" s="62"/>
      <c r="H9" s="62"/>
      <c r="I9" s="65"/>
      <c r="J9" s="65"/>
      <c r="K9" s="65"/>
      <c r="L9" s="64"/>
      <c r="M9" s="64"/>
      <c r="N9" s="64"/>
      <c r="O9" s="64"/>
      <c r="P9" s="64"/>
      <c r="Q9" s="64"/>
      <c r="R9" s="64"/>
      <c r="S9" s="64"/>
      <c r="T9" s="64"/>
      <c r="U9" s="63"/>
      <c r="V9" s="63"/>
    </row>
    <row r="10" spans="1:22" ht="21" customHeight="1">
      <c r="A10" s="3"/>
      <c r="B10" s="15" t="s">
        <v>22</v>
      </c>
      <c r="C10" s="61">
        <v>11969</v>
      </c>
      <c r="D10" s="62">
        <v>45170441</v>
      </c>
      <c r="E10" s="62">
        <v>1541752</v>
      </c>
      <c r="F10" s="62">
        <v>475</v>
      </c>
      <c r="G10" s="62">
        <v>1734981</v>
      </c>
      <c r="H10" s="62">
        <v>63081</v>
      </c>
      <c r="I10" s="65">
        <v>0</v>
      </c>
      <c r="J10" s="65">
        <v>0</v>
      </c>
      <c r="K10" s="65">
        <v>0</v>
      </c>
      <c r="L10" s="64">
        <v>1234</v>
      </c>
      <c r="M10" s="64">
        <v>4600143</v>
      </c>
      <c r="N10" s="64">
        <v>158629</v>
      </c>
      <c r="O10" s="64">
        <v>321</v>
      </c>
      <c r="P10" s="64">
        <v>1267841</v>
      </c>
      <c r="Q10" s="64">
        <v>80896</v>
      </c>
      <c r="R10" s="64">
        <f t="shared" si="0"/>
        <v>13999</v>
      </c>
      <c r="S10" s="64">
        <f t="shared" si="0"/>
        <v>52773406</v>
      </c>
      <c r="T10" s="64">
        <f t="shared" si="0"/>
        <v>1844358</v>
      </c>
      <c r="U10" s="63">
        <f>R10/R28</f>
        <v>0.17631426484294316</v>
      </c>
      <c r="V10" s="63">
        <f>T10/T28</f>
        <v>9.8513540819340037E-2</v>
      </c>
    </row>
    <row r="11" spans="1:22" ht="21" customHeight="1">
      <c r="A11" s="3"/>
      <c r="B11" s="17" t="s">
        <v>28</v>
      </c>
      <c r="C11" s="61"/>
      <c r="D11" s="62"/>
      <c r="E11" s="62"/>
      <c r="F11" s="62"/>
      <c r="G11" s="62"/>
      <c r="H11" s="62"/>
      <c r="I11" s="65"/>
      <c r="J11" s="65"/>
      <c r="K11" s="65"/>
      <c r="L11" s="64"/>
      <c r="M11" s="64"/>
      <c r="N11" s="64"/>
      <c r="O11" s="64"/>
      <c r="P11" s="64"/>
      <c r="Q11" s="64"/>
      <c r="R11" s="64"/>
      <c r="S11" s="64"/>
      <c r="T11" s="64"/>
      <c r="U11" s="63"/>
      <c r="V11" s="63"/>
    </row>
    <row r="12" spans="1:22" ht="21" customHeight="1">
      <c r="A12" s="3"/>
      <c r="B12" s="18" t="s">
        <v>21</v>
      </c>
      <c r="C12" s="61">
        <v>7271</v>
      </c>
      <c r="D12" s="62">
        <v>36451634</v>
      </c>
      <c r="E12" s="62">
        <v>1313137</v>
      </c>
      <c r="F12" s="62">
        <v>339</v>
      </c>
      <c r="G12" s="62">
        <v>1602348</v>
      </c>
      <c r="H12" s="62">
        <v>64434</v>
      </c>
      <c r="I12" s="65">
        <v>0</v>
      </c>
      <c r="J12" s="65">
        <v>0</v>
      </c>
      <c r="K12" s="65">
        <v>0</v>
      </c>
      <c r="L12" s="64">
        <v>685</v>
      </c>
      <c r="M12" s="64">
        <v>3311899</v>
      </c>
      <c r="N12" s="64">
        <v>127316</v>
      </c>
      <c r="O12" s="64">
        <v>254</v>
      </c>
      <c r="P12" s="64">
        <v>1276445</v>
      </c>
      <c r="Q12" s="64">
        <v>127159</v>
      </c>
      <c r="R12" s="64">
        <f t="shared" si="0"/>
        <v>8549</v>
      </c>
      <c r="S12" s="64">
        <f t="shared" si="0"/>
        <v>42642326</v>
      </c>
      <c r="T12" s="64">
        <f t="shared" si="0"/>
        <v>1632046</v>
      </c>
      <c r="U12" s="63">
        <f>R12/R28</f>
        <v>0.10767273734854782</v>
      </c>
      <c r="V12" s="63">
        <f>T12/T28</f>
        <v>8.7173222465508654E-2</v>
      </c>
    </row>
    <row r="13" spans="1:22" ht="21" customHeight="1">
      <c r="A13" s="3"/>
      <c r="B13" s="17" t="s">
        <v>29</v>
      </c>
      <c r="C13" s="61"/>
      <c r="D13" s="62"/>
      <c r="E13" s="62"/>
      <c r="F13" s="62"/>
      <c r="G13" s="62"/>
      <c r="H13" s="62"/>
      <c r="I13" s="65"/>
      <c r="J13" s="65"/>
      <c r="K13" s="65"/>
      <c r="L13" s="64"/>
      <c r="M13" s="64"/>
      <c r="N13" s="64"/>
      <c r="O13" s="64"/>
      <c r="P13" s="64"/>
      <c r="Q13" s="64"/>
      <c r="R13" s="64"/>
      <c r="S13" s="64"/>
      <c r="T13" s="64"/>
      <c r="U13" s="63"/>
      <c r="V13" s="63"/>
    </row>
    <row r="14" spans="1:22" ht="21" customHeight="1">
      <c r="A14" s="3"/>
      <c r="B14" s="18" t="s">
        <v>20</v>
      </c>
      <c r="C14" s="62">
        <v>6426</v>
      </c>
      <c r="D14" s="62">
        <v>41944135</v>
      </c>
      <c r="E14" s="62">
        <v>1568764</v>
      </c>
      <c r="F14" s="62">
        <v>264</v>
      </c>
      <c r="G14" s="62">
        <v>1619461</v>
      </c>
      <c r="H14" s="62">
        <v>67292</v>
      </c>
      <c r="I14" s="65">
        <v>0</v>
      </c>
      <c r="J14" s="65">
        <v>0</v>
      </c>
      <c r="K14" s="65">
        <v>0</v>
      </c>
      <c r="L14" s="64">
        <v>536</v>
      </c>
      <c r="M14" s="64">
        <v>3292700</v>
      </c>
      <c r="N14" s="64">
        <v>133947</v>
      </c>
      <c r="O14" s="64">
        <v>299</v>
      </c>
      <c r="P14" s="64">
        <v>1922978</v>
      </c>
      <c r="Q14" s="64">
        <v>134374</v>
      </c>
      <c r="R14" s="64">
        <f t="shared" si="0"/>
        <v>7525</v>
      </c>
      <c r="S14" s="64">
        <f t="shared" si="0"/>
        <v>48779274</v>
      </c>
      <c r="T14" s="64">
        <f t="shared" si="0"/>
        <v>1904377</v>
      </c>
      <c r="U14" s="63">
        <f>R14/R28</f>
        <v>9.4775687045013726E-2</v>
      </c>
      <c r="V14" s="63">
        <f>T14/T28</f>
        <v>0.1017193632282411</v>
      </c>
    </row>
    <row r="15" spans="1:22" ht="21" customHeight="1">
      <c r="A15" s="3"/>
      <c r="B15" s="17" t="s">
        <v>30</v>
      </c>
      <c r="C15" s="67"/>
      <c r="D15" s="62"/>
      <c r="E15" s="62"/>
      <c r="F15" s="62"/>
      <c r="G15" s="62"/>
      <c r="H15" s="62"/>
      <c r="I15" s="65"/>
      <c r="J15" s="65"/>
      <c r="K15" s="65"/>
      <c r="L15" s="64"/>
      <c r="M15" s="64"/>
      <c r="N15" s="64"/>
      <c r="O15" s="64"/>
      <c r="P15" s="64"/>
      <c r="Q15" s="64"/>
      <c r="R15" s="64"/>
      <c r="S15" s="64"/>
      <c r="T15" s="64"/>
      <c r="U15" s="63"/>
      <c r="V15" s="63"/>
    </row>
    <row r="16" spans="1:22" ht="21" customHeight="1">
      <c r="A16" s="3"/>
      <c r="B16" s="18" t="s">
        <v>19</v>
      </c>
      <c r="C16" s="62">
        <v>3407</v>
      </c>
      <c r="D16" s="62">
        <v>28272439</v>
      </c>
      <c r="E16" s="62">
        <v>1102776</v>
      </c>
      <c r="F16" s="62">
        <v>154</v>
      </c>
      <c r="G16" s="62">
        <v>1227927</v>
      </c>
      <c r="H16" s="62">
        <v>50880</v>
      </c>
      <c r="I16" s="65">
        <v>1</v>
      </c>
      <c r="J16" s="65">
        <v>7382</v>
      </c>
      <c r="K16" s="65">
        <v>363</v>
      </c>
      <c r="L16" s="64">
        <v>244</v>
      </c>
      <c r="M16" s="64">
        <v>1899939</v>
      </c>
      <c r="N16" s="64">
        <v>81179</v>
      </c>
      <c r="O16" s="64">
        <v>195</v>
      </c>
      <c r="P16" s="64">
        <v>1621270</v>
      </c>
      <c r="Q16" s="64">
        <v>138154</v>
      </c>
      <c r="R16" s="64">
        <f t="shared" si="0"/>
        <v>4001</v>
      </c>
      <c r="S16" s="64">
        <f t="shared" si="0"/>
        <v>33028957</v>
      </c>
      <c r="T16" s="64">
        <f t="shared" si="0"/>
        <v>1373352</v>
      </c>
      <c r="U16" s="63">
        <f>R16/R28</f>
        <v>5.0391697523867102E-2</v>
      </c>
      <c r="V16" s="63">
        <f>T16/T28</f>
        <v>7.3355481046153873E-2</v>
      </c>
    </row>
    <row r="17" spans="1:22" ht="21" customHeight="1">
      <c r="A17" s="3"/>
      <c r="B17" s="17" t="s">
        <v>31</v>
      </c>
      <c r="C17" s="67"/>
      <c r="D17" s="62"/>
      <c r="E17" s="62"/>
      <c r="F17" s="62"/>
      <c r="G17" s="62"/>
      <c r="H17" s="62"/>
      <c r="I17" s="65"/>
      <c r="J17" s="65"/>
      <c r="K17" s="65"/>
      <c r="L17" s="64"/>
      <c r="M17" s="64"/>
      <c r="N17" s="64"/>
      <c r="O17" s="64"/>
      <c r="P17" s="64"/>
      <c r="Q17" s="64"/>
      <c r="R17" s="64"/>
      <c r="S17" s="64"/>
      <c r="T17" s="64"/>
      <c r="U17" s="63"/>
      <c r="V17" s="63"/>
    </row>
    <row r="18" spans="1:22" ht="21" customHeight="1">
      <c r="A18" s="3"/>
      <c r="B18" s="18" t="s">
        <v>18</v>
      </c>
      <c r="C18" s="62">
        <v>3828</v>
      </c>
      <c r="D18" s="62">
        <v>40492674</v>
      </c>
      <c r="E18" s="62">
        <v>1674754</v>
      </c>
      <c r="F18" s="62">
        <v>193</v>
      </c>
      <c r="G18" s="62">
        <v>1952575</v>
      </c>
      <c r="H18" s="62">
        <v>87479</v>
      </c>
      <c r="I18" s="65">
        <v>0</v>
      </c>
      <c r="J18" s="65">
        <v>0</v>
      </c>
      <c r="K18" s="65">
        <v>0</v>
      </c>
      <c r="L18" s="64">
        <v>244</v>
      </c>
      <c r="M18" s="64">
        <v>2420082</v>
      </c>
      <c r="N18" s="64">
        <v>111999</v>
      </c>
      <c r="O18" s="64">
        <v>277</v>
      </c>
      <c r="P18" s="64">
        <v>2914880</v>
      </c>
      <c r="Q18" s="64">
        <v>149468</v>
      </c>
      <c r="R18" s="64">
        <f t="shared" si="0"/>
        <v>4542</v>
      </c>
      <c r="S18" s="64">
        <f t="shared" si="0"/>
        <v>47780211</v>
      </c>
      <c r="T18" s="64">
        <f t="shared" si="0"/>
        <v>2023700</v>
      </c>
      <c r="U18" s="63">
        <f>R18/R28</f>
        <v>5.720547117055845E-2</v>
      </c>
      <c r="V18" s="63">
        <f>T18/T28</f>
        <v>0.10809281742270124</v>
      </c>
    </row>
    <row r="19" spans="1:22" ht="21" customHeight="1">
      <c r="A19" s="3"/>
      <c r="B19" s="17" t="s">
        <v>32</v>
      </c>
      <c r="C19" s="67"/>
      <c r="D19" s="62"/>
      <c r="E19" s="62"/>
      <c r="F19" s="62"/>
      <c r="G19" s="62"/>
      <c r="H19" s="62"/>
      <c r="I19" s="65"/>
      <c r="J19" s="65"/>
      <c r="K19" s="65"/>
      <c r="L19" s="64"/>
      <c r="M19" s="64"/>
      <c r="N19" s="64"/>
      <c r="O19" s="64"/>
      <c r="P19" s="64"/>
      <c r="Q19" s="64"/>
      <c r="R19" s="64"/>
      <c r="S19" s="64"/>
      <c r="T19" s="64"/>
      <c r="U19" s="63"/>
      <c r="V19" s="63"/>
    </row>
    <row r="20" spans="1:22" ht="21" customHeight="1">
      <c r="A20" s="3"/>
      <c r="B20" s="18" t="s">
        <v>35</v>
      </c>
      <c r="C20" s="62">
        <v>3485</v>
      </c>
      <c r="D20" s="62">
        <v>55199114</v>
      </c>
      <c r="E20" s="62">
        <v>2454879</v>
      </c>
      <c r="F20" s="62">
        <v>231</v>
      </c>
      <c r="G20" s="62">
        <v>3676822</v>
      </c>
      <c r="H20" s="62">
        <v>172069</v>
      </c>
      <c r="I20" s="65">
        <v>0</v>
      </c>
      <c r="J20" s="65">
        <v>0</v>
      </c>
      <c r="K20" s="65">
        <v>0</v>
      </c>
      <c r="L20" s="64">
        <v>290</v>
      </c>
      <c r="M20" s="64">
        <v>4533959</v>
      </c>
      <c r="N20" s="64">
        <v>221843</v>
      </c>
      <c r="O20" s="64">
        <v>382</v>
      </c>
      <c r="P20" s="64">
        <v>6187411</v>
      </c>
      <c r="Q20" s="64">
        <v>402003</v>
      </c>
      <c r="R20" s="64">
        <f t="shared" si="0"/>
        <v>4388</v>
      </c>
      <c r="S20" s="64">
        <f t="shared" si="0"/>
        <v>69597306</v>
      </c>
      <c r="T20" s="64">
        <f t="shared" si="0"/>
        <v>3250794</v>
      </c>
      <c r="U20" s="63">
        <f>R20/R28</f>
        <v>5.5265875714753519E-2</v>
      </c>
      <c r="V20" s="63">
        <f>T20/T28</f>
        <v>0.1736361527503151</v>
      </c>
    </row>
    <row r="21" spans="1:22" ht="21" customHeight="1">
      <c r="A21" s="3"/>
      <c r="B21" s="17" t="s">
        <v>36</v>
      </c>
      <c r="C21" s="67"/>
      <c r="D21" s="62"/>
      <c r="E21" s="62"/>
      <c r="F21" s="62"/>
      <c r="G21" s="62"/>
      <c r="H21" s="62"/>
      <c r="I21" s="65"/>
      <c r="J21" s="65"/>
      <c r="K21" s="65"/>
      <c r="L21" s="64"/>
      <c r="M21" s="64"/>
      <c r="N21" s="64"/>
      <c r="O21" s="64"/>
      <c r="P21" s="64"/>
      <c r="Q21" s="64"/>
      <c r="R21" s="64"/>
      <c r="S21" s="64"/>
      <c r="T21" s="64"/>
      <c r="U21" s="63"/>
      <c r="V21" s="63"/>
    </row>
    <row r="22" spans="1:22" ht="21" customHeight="1">
      <c r="A22" s="3"/>
      <c r="B22" s="18" t="s">
        <v>37</v>
      </c>
      <c r="C22" s="62">
        <v>926</v>
      </c>
      <c r="D22" s="62">
        <v>28690246</v>
      </c>
      <c r="E22" s="62">
        <v>1422526</v>
      </c>
      <c r="F22" s="62">
        <v>123</v>
      </c>
      <c r="G22" s="62">
        <v>4018712</v>
      </c>
      <c r="H22" s="62">
        <v>200320</v>
      </c>
      <c r="I22" s="65">
        <v>0</v>
      </c>
      <c r="J22" s="65">
        <v>0</v>
      </c>
      <c r="K22" s="65">
        <v>0</v>
      </c>
      <c r="L22" s="64">
        <v>122</v>
      </c>
      <c r="M22" s="64">
        <v>3778863</v>
      </c>
      <c r="N22" s="64">
        <v>201847</v>
      </c>
      <c r="O22" s="64">
        <v>182</v>
      </c>
      <c r="P22" s="64">
        <v>5804349</v>
      </c>
      <c r="Q22" s="64">
        <v>384082</v>
      </c>
      <c r="R22" s="64">
        <f t="shared" ref="R22:S22" si="1">O22+L22+I22+F22+C22</f>
        <v>1353</v>
      </c>
      <c r="S22" s="64">
        <f t="shared" si="1"/>
        <v>42292170</v>
      </c>
      <c r="T22" s="64">
        <f>Q22+N22+K22+H22+E22</f>
        <v>2208775</v>
      </c>
      <c r="U22" s="63">
        <f>R22/R28</f>
        <v>1.7040731504571905E-2</v>
      </c>
      <c r="V22" s="63">
        <f>T22/T28</f>
        <v>0.11797831338776842</v>
      </c>
    </row>
    <row r="23" spans="1:22" ht="21" customHeight="1">
      <c r="A23" s="3"/>
      <c r="B23" s="17" t="s">
        <v>38</v>
      </c>
      <c r="C23" s="67"/>
      <c r="D23" s="62"/>
      <c r="E23" s="62"/>
      <c r="F23" s="62"/>
      <c r="G23" s="62"/>
      <c r="H23" s="62"/>
      <c r="I23" s="65"/>
      <c r="J23" s="65"/>
      <c r="K23" s="65"/>
      <c r="L23" s="64"/>
      <c r="M23" s="64"/>
      <c r="N23" s="64"/>
      <c r="O23" s="64"/>
      <c r="P23" s="64"/>
      <c r="Q23" s="64"/>
      <c r="R23" s="64"/>
      <c r="S23" s="64"/>
      <c r="T23" s="64"/>
      <c r="U23" s="63"/>
      <c r="V23" s="63"/>
    </row>
    <row r="24" spans="1:22" ht="21" customHeight="1">
      <c r="A24" s="3"/>
      <c r="B24" s="18" t="s">
        <v>39</v>
      </c>
      <c r="C24" s="62">
        <v>126</v>
      </c>
      <c r="D24" s="62">
        <v>8897462</v>
      </c>
      <c r="E24" s="62">
        <v>468681</v>
      </c>
      <c r="F24" s="62">
        <v>25</v>
      </c>
      <c r="G24" s="62">
        <v>1764380</v>
      </c>
      <c r="H24" s="62">
        <v>91005</v>
      </c>
      <c r="I24" s="65">
        <v>0</v>
      </c>
      <c r="J24" s="65">
        <v>0</v>
      </c>
      <c r="K24" s="65">
        <v>0</v>
      </c>
      <c r="L24" s="64">
        <v>26</v>
      </c>
      <c r="M24" s="64">
        <v>1886322</v>
      </c>
      <c r="N24" s="64">
        <v>104507</v>
      </c>
      <c r="O24" s="64">
        <v>52</v>
      </c>
      <c r="P24" s="64">
        <v>3928747</v>
      </c>
      <c r="Q24" s="64">
        <v>305846</v>
      </c>
      <c r="R24" s="64">
        <f t="shared" ref="R24:T24" si="2">O24+L24+I24+F24+C24</f>
        <v>229</v>
      </c>
      <c r="S24" s="64">
        <f t="shared" si="2"/>
        <v>16476911</v>
      </c>
      <c r="T24" s="64">
        <f t="shared" si="2"/>
        <v>970039</v>
      </c>
      <c r="U24" s="63">
        <f>R24/R28</f>
        <v>2.8842036323333082E-3</v>
      </c>
      <c r="V24" s="63">
        <f>T24/T28</f>
        <v>5.181313856791999E-2</v>
      </c>
    </row>
    <row r="25" spans="1:22" ht="21" customHeight="1">
      <c r="A25" s="3"/>
      <c r="B25" s="17" t="s">
        <v>40</v>
      </c>
      <c r="C25" s="67"/>
      <c r="D25" s="62"/>
      <c r="E25" s="62"/>
      <c r="F25" s="62"/>
      <c r="G25" s="62"/>
      <c r="H25" s="62"/>
      <c r="I25" s="65"/>
      <c r="J25" s="65"/>
      <c r="K25" s="65"/>
      <c r="L25" s="64"/>
      <c r="M25" s="64"/>
      <c r="N25" s="64"/>
      <c r="O25" s="64"/>
      <c r="P25" s="64"/>
      <c r="Q25" s="64"/>
      <c r="R25" s="64"/>
      <c r="S25" s="64"/>
      <c r="T25" s="64"/>
      <c r="U25" s="63"/>
      <c r="V25" s="63"/>
    </row>
    <row r="26" spans="1:22" ht="21" customHeight="1">
      <c r="A26" s="3"/>
      <c r="B26" s="18" t="s">
        <v>41</v>
      </c>
      <c r="C26" s="62">
        <v>50</v>
      </c>
      <c r="D26" s="62">
        <v>8557661</v>
      </c>
      <c r="E26" s="62">
        <v>461608</v>
      </c>
      <c r="F26" s="62">
        <v>12</v>
      </c>
      <c r="G26" s="62">
        <v>2372881</v>
      </c>
      <c r="H26" s="62">
        <v>135513</v>
      </c>
      <c r="I26" s="65">
        <v>0</v>
      </c>
      <c r="J26" s="65">
        <v>0</v>
      </c>
      <c r="K26" s="65">
        <v>0</v>
      </c>
      <c r="L26" s="64">
        <v>11</v>
      </c>
      <c r="M26" s="64">
        <v>4301487</v>
      </c>
      <c r="N26" s="64">
        <v>218752</v>
      </c>
      <c r="O26" s="64">
        <v>31</v>
      </c>
      <c r="P26" s="64">
        <v>4797283</v>
      </c>
      <c r="Q26" s="64">
        <v>428422</v>
      </c>
      <c r="R26" s="64">
        <f>O26+L26+I26+F26+C26</f>
        <v>104</v>
      </c>
      <c r="S26" s="64">
        <f t="shared" ref="S26:T26" si="3">P26+M26+J26+G26+D26</f>
        <v>20029312</v>
      </c>
      <c r="T26" s="64">
        <f t="shared" si="3"/>
        <v>1244295</v>
      </c>
      <c r="U26" s="63">
        <f>R26/R28</f>
        <v>1.3098566714526815E-3</v>
      </c>
      <c r="V26" s="63">
        <f>T26/T28</f>
        <v>6.6462100239650171E-2</v>
      </c>
    </row>
    <row r="27" spans="1:22" ht="21" customHeight="1">
      <c r="A27" s="3"/>
      <c r="B27" s="17" t="s">
        <v>17</v>
      </c>
      <c r="C27" s="67"/>
      <c r="D27" s="62"/>
      <c r="E27" s="62"/>
      <c r="F27" s="62"/>
      <c r="G27" s="62"/>
      <c r="H27" s="62"/>
      <c r="I27" s="65"/>
      <c r="J27" s="65"/>
      <c r="K27" s="65"/>
      <c r="L27" s="64"/>
      <c r="M27" s="64"/>
      <c r="N27" s="64"/>
      <c r="O27" s="64"/>
      <c r="P27" s="64"/>
      <c r="Q27" s="64"/>
      <c r="R27" s="64"/>
      <c r="S27" s="64"/>
      <c r="T27" s="64"/>
      <c r="U27" s="63"/>
      <c r="V27" s="63"/>
    </row>
    <row r="28" spans="1:22" ht="21" customHeight="1">
      <c r="A28" s="3"/>
      <c r="B28" s="19" t="s">
        <v>3</v>
      </c>
      <c r="C28" s="26">
        <f>SUM(C5:C27)</f>
        <v>62694</v>
      </c>
      <c r="D28" s="26">
        <f t="shared" ref="D28:Q28" si="4">SUM(D5:D27)</f>
        <v>347205271</v>
      </c>
      <c r="E28" s="26">
        <f t="shared" si="4"/>
        <v>13465021</v>
      </c>
      <c r="F28" s="26">
        <f t="shared" si="4"/>
        <v>3322</v>
      </c>
      <c r="G28" s="26">
        <f t="shared" si="4"/>
        <v>22888979</v>
      </c>
      <c r="H28" s="26">
        <f t="shared" si="4"/>
        <v>1003809</v>
      </c>
      <c r="I28" s="26">
        <f t="shared" si="4"/>
        <v>3</v>
      </c>
      <c r="J28" s="26">
        <f t="shared" si="4"/>
        <v>11595</v>
      </c>
      <c r="K28" s="26">
        <f t="shared" si="4"/>
        <v>455</v>
      </c>
      <c r="L28" s="26">
        <f t="shared" si="4"/>
        <v>10509</v>
      </c>
      <c r="M28" s="26">
        <f t="shared" si="4"/>
        <v>43328474</v>
      </c>
      <c r="N28" s="26">
        <f t="shared" si="4"/>
        <v>1657090</v>
      </c>
      <c r="O28" s="26">
        <f t="shared" si="4"/>
        <v>2870</v>
      </c>
      <c r="P28" s="26">
        <f t="shared" si="4"/>
        <v>31142822</v>
      </c>
      <c r="Q28" s="26">
        <f t="shared" si="4"/>
        <v>2595498</v>
      </c>
      <c r="R28" s="26">
        <f>SUM(R5:R27)</f>
        <v>79398</v>
      </c>
      <c r="S28" s="26">
        <f>SUM(S5:S27)</f>
        <v>444577141</v>
      </c>
      <c r="T28" s="26">
        <f>SUM(T5:T27)</f>
        <v>18721873</v>
      </c>
      <c r="U28" s="27">
        <f>SUM(U5:U27)</f>
        <v>0.99999999999999978</v>
      </c>
      <c r="V28" s="27">
        <v>1</v>
      </c>
    </row>
    <row r="29" spans="1:22" ht="21" customHeight="1">
      <c r="A29" s="3"/>
      <c r="B29" s="20" t="s">
        <v>24</v>
      </c>
      <c r="C29" s="28">
        <f>C28/R28</f>
        <v>0.78961686692360011</v>
      </c>
      <c r="D29" s="29">
        <f>D28/S28</f>
        <v>0.78097868509168356</v>
      </c>
      <c r="E29" s="29">
        <f t="shared" ref="E29" si="5">E28/T28</f>
        <v>0.7192133500745358</v>
      </c>
      <c r="F29" s="29">
        <f>F28/R28</f>
        <v>4.1839844832363533E-2</v>
      </c>
      <c r="G29" s="29">
        <f>G28/S28</f>
        <v>5.1484831065572036E-2</v>
      </c>
      <c r="H29" s="29">
        <f>H28/T28</f>
        <v>5.3616911085765828E-2</v>
      </c>
      <c r="I29" s="29">
        <f>I28/R28</f>
        <v>3.7784327061135041E-5</v>
      </c>
      <c r="J29" s="29">
        <f>J28/S28</f>
        <v>2.6080963078576277E-5</v>
      </c>
      <c r="K29" s="29">
        <f>K28/T28</f>
        <v>2.4303123944917265E-5</v>
      </c>
      <c r="L29" s="29">
        <f>L28/R28</f>
        <v>0.13235849769515604</v>
      </c>
      <c r="M29" s="29">
        <f>M28/S28</f>
        <v>9.7459968145325759E-2</v>
      </c>
      <c r="N29" s="29">
        <f>N28/T28</f>
        <v>8.851090913820428E-2</v>
      </c>
      <c r="O29" s="29">
        <f>O28/R28</f>
        <v>3.614700622181919E-2</v>
      </c>
      <c r="P29" s="29">
        <f>P28/S28</f>
        <v>7.005043473434007E-2</v>
      </c>
      <c r="Q29" s="29">
        <f>Q28/T28</f>
        <v>0.13863452657754916</v>
      </c>
      <c r="R29" s="30">
        <f>C29+F29+I29+L29+O29</f>
        <v>1</v>
      </c>
      <c r="S29" s="30">
        <f>D29+G29+J29+M29+P29</f>
        <v>0.99999999999999989</v>
      </c>
      <c r="T29" s="30">
        <f>E29+H29+K29+N29+Q29</f>
        <v>1</v>
      </c>
      <c r="U29" s="31"/>
      <c r="V29" s="31"/>
    </row>
    <row r="30" spans="1:22">
      <c r="A30" s="3"/>
      <c r="B30" s="69" t="s">
        <v>4</v>
      </c>
      <c r="C30" s="70"/>
      <c r="D30" s="70"/>
      <c r="E30" s="70"/>
      <c r="F30" s="70"/>
      <c r="G30" s="70"/>
      <c r="H30" s="70"/>
      <c r="I30" s="70"/>
      <c r="J30" s="70"/>
      <c r="K30" s="70"/>
      <c r="L30" s="2"/>
      <c r="M30" s="2"/>
      <c r="N30" s="2"/>
      <c r="O30" s="2"/>
      <c r="P30" s="2"/>
      <c r="Q30" s="2"/>
      <c r="R30" s="2"/>
      <c r="S30" s="2"/>
      <c r="T30" s="2"/>
      <c r="U30" s="2"/>
      <c r="V30" s="2"/>
    </row>
    <row r="31" spans="1:22">
      <c r="A31" s="3"/>
      <c r="B31" s="68" t="s">
        <v>33</v>
      </c>
      <c r="C31" s="71"/>
      <c r="D31" s="71"/>
      <c r="E31" s="71"/>
      <c r="F31" s="71"/>
      <c r="G31" s="71"/>
      <c r="H31" s="71"/>
      <c r="I31" s="71"/>
      <c r="J31" s="71"/>
      <c r="K31" s="71"/>
      <c r="L31" s="9"/>
      <c r="M31" s="9"/>
      <c r="N31" s="9"/>
      <c r="O31" s="9"/>
      <c r="P31" s="9"/>
      <c r="Q31" s="9"/>
      <c r="R31" s="9"/>
      <c r="S31" s="9"/>
      <c r="T31" s="9"/>
      <c r="U31" s="9"/>
      <c r="V31" s="9"/>
    </row>
    <row r="32" spans="1:22">
      <c r="A32" s="3"/>
      <c r="B32" s="68"/>
      <c r="C32" s="68"/>
      <c r="D32" s="68"/>
      <c r="E32" s="68"/>
      <c r="F32" s="68"/>
      <c r="G32" s="68"/>
      <c r="H32" s="68"/>
      <c r="I32" s="68"/>
      <c r="J32" s="68"/>
      <c r="K32" s="68"/>
      <c r="L32" s="9"/>
      <c r="M32" s="9"/>
      <c r="N32" s="9"/>
      <c r="O32" s="9"/>
      <c r="P32" s="9"/>
      <c r="Q32" s="9"/>
      <c r="R32" s="9"/>
      <c r="S32" s="9"/>
      <c r="T32" s="9"/>
      <c r="U32" s="9"/>
      <c r="V32" s="9"/>
    </row>
  </sheetData>
  <mergeCells count="236">
    <mergeCell ref="B1:K1"/>
    <mergeCell ref="L1:V1"/>
    <mergeCell ref="B2:K2"/>
    <mergeCell ref="L2:V2"/>
    <mergeCell ref="B3:B4"/>
    <mergeCell ref="C3:E3"/>
    <mergeCell ref="F3:H3"/>
    <mergeCell ref="I3:K3"/>
    <mergeCell ref="L3:N3"/>
    <mergeCell ref="O3:Q3"/>
    <mergeCell ref="R3:T3"/>
    <mergeCell ref="U3:U4"/>
    <mergeCell ref="V3:V4"/>
    <mergeCell ref="C6:C7"/>
    <mergeCell ref="D6:D7"/>
    <mergeCell ref="E6:E7"/>
    <mergeCell ref="F6:F7"/>
    <mergeCell ref="G6:G7"/>
    <mergeCell ref="H6:H7"/>
    <mergeCell ref="I6:I7"/>
    <mergeCell ref="V6:V7"/>
    <mergeCell ref="C8:C9"/>
    <mergeCell ref="D8:D9"/>
    <mergeCell ref="E8:E9"/>
    <mergeCell ref="F8:F9"/>
    <mergeCell ref="G8:G9"/>
    <mergeCell ref="H8:H9"/>
    <mergeCell ref="I8:I9"/>
    <mergeCell ref="J8:J9"/>
    <mergeCell ref="K8:K9"/>
    <mergeCell ref="P6:P7"/>
    <mergeCell ref="Q6:Q7"/>
    <mergeCell ref="R6:R7"/>
    <mergeCell ref="S6:S7"/>
    <mergeCell ref="T6:T7"/>
    <mergeCell ref="U6:U7"/>
    <mergeCell ref="J6:J7"/>
    <mergeCell ref="K6:K7"/>
    <mergeCell ref="L6:L7"/>
    <mergeCell ref="M6:M7"/>
    <mergeCell ref="N6:N7"/>
    <mergeCell ref="O6:O7"/>
    <mergeCell ref="R8:R9"/>
    <mergeCell ref="S8:S9"/>
    <mergeCell ref="T8:T9"/>
    <mergeCell ref="U8:U9"/>
    <mergeCell ref="V8:V9"/>
    <mergeCell ref="C10:C11"/>
    <mergeCell ref="D10:D11"/>
    <mergeCell ref="E10:E11"/>
    <mergeCell ref="F10:F11"/>
    <mergeCell ref="G10:G11"/>
    <mergeCell ref="L8:L9"/>
    <mergeCell ref="M8:M9"/>
    <mergeCell ref="N8:N9"/>
    <mergeCell ref="O8:O9"/>
    <mergeCell ref="P8:P9"/>
    <mergeCell ref="Q8:Q9"/>
    <mergeCell ref="T10:T11"/>
    <mergeCell ref="U10:U11"/>
    <mergeCell ref="V10:V11"/>
    <mergeCell ref="P10:P11"/>
    <mergeCell ref="Q10:Q11"/>
    <mergeCell ref="R10:R11"/>
    <mergeCell ref="S10:S11"/>
    <mergeCell ref="C12:C13"/>
    <mergeCell ref="D12:D13"/>
    <mergeCell ref="E12:E13"/>
    <mergeCell ref="F12:F13"/>
    <mergeCell ref="G12:G13"/>
    <mergeCell ref="H12:H13"/>
    <mergeCell ref="I12:I13"/>
    <mergeCell ref="N10:N11"/>
    <mergeCell ref="O10:O11"/>
    <mergeCell ref="H10:H11"/>
    <mergeCell ref="I10:I11"/>
    <mergeCell ref="J10:J11"/>
    <mergeCell ref="K10:K11"/>
    <mergeCell ref="L10:L11"/>
    <mergeCell ref="M10:M11"/>
    <mergeCell ref="V12:V13"/>
    <mergeCell ref="C14:C15"/>
    <mergeCell ref="D14:D15"/>
    <mergeCell ref="E14:E15"/>
    <mergeCell ref="F14:F15"/>
    <mergeCell ref="G14:G15"/>
    <mergeCell ref="H14:H15"/>
    <mergeCell ref="I14:I15"/>
    <mergeCell ref="J14:J15"/>
    <mergeCell ref="K14:K15"/>
    <mergeCell ref="P12:P13"/>
    <mergeCell ref="Q12:Q13"/>
    <mergeCell ref="R12:R13"/>
    <mergeCell ref="S12:S13"/>
    <mergeCell ref="T12:T13"/>
    <mergeCell ref="U12:U13"/>
    <mergeCell ref="J12:J13"/>
    <mergeCell ref="K12:K13"/>
    <mergeCell ref="L12:L13"/>
    <mergeCell ref="M12:M13"/>
    <mergeCell ref="N12:N13"/>
    <mergeCell ref="O12:O13"/>
    <mergeCell ref="R14:R15"/>
    <mergeCell ref="S14:S15"/>
    <mergeCell ref="T14:T15"/>
    <mergeCell ref="U14:U15"/>
    <mergeCell ref="V14:V15"/>
    <mergeCell ref="C16:C17"/>
    <mergeCell ref="D16:D17"/>
    <mergeCell ref="E16:E17"/>
    <mergeCell ref="F16:F17"/>
    <mergeCell ref="G16:G17"/>
    <mergeCell ref="L14:L15"/>
    <mergeCell ref="M14:M15"/>
    <mergeCell ref="N14:N15"/>
    <mergeCell ref="O14:O15"/>
    <mergeCell ref="P14:P15"/>
    <mergeCell ref="Q14:Q15"/>
    <mergeCell ref="T16:T17"/>
    <mergeCell ref="U16:U17"/>
    <mergeCell ref="V16:V17"/>
    <mergeCell ref="P16:P17"/>
    <mergeCell ref="Q16:Q17"/>
    <mergeCell ref="R16:R17"/>
    <mergeCell ref="S16:S17"/>
    <mergeCell ref="C18:C19"/>
    <mergeCell ref="D18:D19"/>
    <mergeCell ref="E18:E19"/>
    <mergeCell ref="F18:F19"/>
    <mergeCell ref="G18:G19"/>
    <mergeCell ref="H18:H19"/>
    <mergeCell ref="I18:I19"/>
    <mergeCell ref="N16:N17"/>
    <mergeCell ref="O16:O17"/>
    <mergeCell ref="H16:H17"/>
    <mergeCell ref="I16:I17"/>
    <mergeCell ref="J16:J17"/>
    <mergeCell ref="K16:K17"/>
    <mergeCell ref="L16:L17"/>
    <mergeCell ref="M16:M17"/>
    <mergeCell ref="V18:V19"/>
    <mergeCell ref="C20:C21"/>
    <mergeCell ref="D20:D21"/>
    <mergeCell ref="E20:E21"/>
    <mergeCell ref="F20:F21"/>
    <mergeCell ref="G20:G21"/>
    <mergeCell ref="H20:H21"/>
    <mergeCell ref="I20:I21"/>
    <mergeCell ref="J20:J21"/>
    <mergeCell ref="K20:K21"/>
    <mergeCell ref="P18:P19"/>
    <mergeCell ref="Q18:Q19"/>
    <mergeCell ref="R18:R19"/>
    <mergeCell ref="S18:S19"/>
    <mergeCell ref="T18:T19"/>
    <mergeCell ref="U18:U19"/>
    <mergeCell ref="J18:J19"/>
    <mergeCell ref="K18:K19"/>
    <mergeCell ref="L18:L19"/>
    <mergeCell ref="M18:M19"/>
    <mergeCell ref="N18:N19"/>
    <mergeCell ref="O18:O19"/>
    <mergeCell ref="R20:R21"/>
    <mergeCell ref="S20:S21"/>
    <mergeCell ref="T20:T21"/>
    <mergeCell ref="U20:U21"/>
    <mergeCell ref="V20:V21"/>
    <mergeCell ref="C22:C23"/>
    <mergeCell ref="D22:D23"/>
    <mergeCell ref="E22:E23"/>
    <mergeCell ref="F22:F23"/>
    <mergeCell ref="G22:G23"/>
    <mergeCell ref="L20:L21"/>
    <mergeCell ref="M20:M21"/>
    <mergeCell ref="N20:N21"/>
    <mergeCell ref="O20:O21"/>
    <mergeCell ref="P20:P21"/>
    <mergeCell ref="Q20:Q21"/>
    <mergeCell ref="T22:T23"/>
    <mergeCell ref="U22:U23"/>
    <mergeCell ref="V22:V23"/>
    <mergeCell ref="P22:P23"/>
    <mergeCell ref="Q22:Q23"/>
    <mergeCell ref="R22:R23"/>
    <mergeCell ref="S22:S23"/>
    <mergeCell ref="E24:E25"/>
    <mergeCell ref="F24:F25"/>
    <mergeCell ref="G24:G25"/>
    <mergeCell ref="H24:H25"/>
    <mergeCell ref="I24:I25"/>
    <mergeCell ref="N22:N23"/>
    <mergeCell ref="O22:O23"/>
    <mergeCell ref="H22:H23"/>
    <mergeCell ref="I22:I23"/>
    <mergeCell ref="J22:J23"/>
    <mergeCell ref="K22:K23"/>
    <mergeCell ref="L22:L23"/>
    <mergeCell ref="M22:M23"/>
    <mergeCell ref="V24:V25"/>
    <mergeCell ref="C26:C27"/>
    <mergeCell ref="D26:D27"/>
    <mergeCell ref="E26:E27"/>
    <mergeCell ref="F26:F27"/>
    <mergeCell ref="G26:G27"/>
    <mergeCell ref="H26:H27"/>
    <mergeCell ref="I26:I27"/>
    <mergeCell ref="J26:J27"/>
    <mergeCell ref="K26:K27"/>
    <mergeCell ref="P24:P25"/>
    <mergeCell ref="Q24:Q25"/>
    <mergeCell ref="R24:R25"/>
    <mergeCell ref="S24:S25"/>
    <mergeCell ref="T24:T25"/>
    <mergeCell ref="U24:U25"/>
    <mergeCell ref="J24:J25"/>
    <mergeCell ref="K24:K25"/>
    <mergeCell ref="L24:L25"/>
    <mergeCell ref="M24:M25"/>
    <mergeCell ref="N24:N25"/>
    <mergeCell ref="O24:O25"/>
    <mergeCell ref="C24:C25"/>
    <mergeCell ref="D24:D25"/>
    <mergeCell ref="B31:K31"/>
    <mergeCell ref="B32:K32"/>
    <mergeCell ref="R26:R27"/>
    <mergeCell ref="S26:S27"/>
    <mergeCell ref="T26:T27"/>
    <mergeCell ref="U26:U27"/>
    <mergeCell ref="V26:V27"/>
    <mergeCell ref="B30:K30"/>
    <mergeCell ref="L26:L27"/>
    <mergeCell ref="M26:M27"/>
    <mergeCell ref="N26:N27"/>
    <mergeCell ref="O26:O27"/>
    <mergeCell ref="P26:P27"/>
    <mergeCell ref="Q26:Q27"/>
  </mergeCells>
  <phoneticPr fontId="3"/>
  <pageMargins left="0.7" right="0.7" top="0.75" bottom="0.75" header="0.3" footer="0.3"/>
  <pageSetup paperSize="9" scale="72"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0EB51-EE0F-44F0-9ECE-9176A0BD1118}">
  <dimension ref="A1:V32"/>
  <sheetViews>
    <sheetView showGridLines="0" tabSelected="1" view="pageBreakPreview" zoomScaleNormal="90" zoomScaleSheetLayoutView="100" workbookViewId="0">
      <selection activeCell="B1" sqref="B1:K1"/>
    </sheetView>
  </sheetViews>
  <sheetFormatPr defaultRowHeight="13"/>
  <cols>
    <col min="1" max="1" width="1.26953125" customWidth="1"/>
    <col min="2" max="2" width="15.08984375" customWidth="1"/>
    <col min="3" max="3" width="7.26953125" style="73" bestFit="1" customWidth="1"/>
    <col min="4" max="4" width="12.08984375" style="73" bestFit="1" customWidth="1"/>
    <col min="5" max="5" width="11.08984375" style="74" bestFit="1" customWidth="1"/>
    <col min="6" max="6" width="6.26953125" style="73" customWidth="1"/>
    <col min="7" max="7" width="11.08984375" style="73" bestFit="1" customWidth="1"/>
    <col min="8" max="8" width="9.08984375" style="74" customWidth="1"/>
    <col min="9" max="9" width="6.26953125" style="73" customWidth="1"/>
    <col min="10" max="10" width="9.08984375" style="73" customWidth="1"/>
    <col min="11" max="11" width="8.6328125" style="73" customWidth="1"/>
    <col min="12" max="12" width="7.26953125" style="73" bestFit="1" customWidth="1"/>
    <col min="13" max="13" width="10.6328125" style="73" customWidth="1"/>
    <col min="14" max="14" width="9.36328125" style="73" customWidth="1"/>
    <col min="15" max="15" width="5.90625" style="73" customWidth="1"/>
    <col min="16" max="16" width="11.08984375" style="73" bestFit="1" customWidth="1"/>
    <col min="17" max="17" width="9.08984375" style="73" customWidth="1"/>
    <col min="18" max="18" width="7.26953125" style="73" bestFit="1" customWidth="1"/>
    <col min="19" max="19" width="12.08984375" style="73" bestFit="1" customWidth="1"/>
    <col min="20" max="20" width="11.08984375" style="73" bestFit="1" customWidth="1"/>
    <col min="21" max="22" width="6.6328125" style="73" customWidth="1"/>
  </cols>
  <sheetData>
    <row r="1" spans="1:22" ht="16" customHeight="1">
      <c r="A1" s="3"/>
      <c r="B1" s="45" t="s">
        <v>44</v>
      </c>
      <c r="C1" s="45"/>
      <c r="D1" s="45"/>
      <c r="E1" s="45"/>
      <c r="F1" s="45"/>
      <c r="G1" s="45"/>
      <c r="H1" s="45"/>
      <c r="I1" s="45"/>
      <c r="J1" s="45"/>
      <c r="K1" s="45"/>
      <c r="L1" s="45"/>
      <c r="M1" s="45"/>
      <c r="N1" s="45"/>
      <c r="O1" s="45"/>
      <c r="P1" s="45"/>
      <c r="Q1" s="45"/>
      <c r="R1" s="45"/>
      <c r="S1" s="45"/>
      <c r="T1" s="45"/>
      <c r="U1" s="45"/>
      <c r="V1" s="45"/>
    </row>
    <row r="2" spans="1:22" ht="16" customHeight="1">
      <c r="A2" s="3"/>
      <c r="B2" s="58"/>
      <c r="C2" s="58"/>
      <c r="D2" s="58"/>
      <c r="E2" s="58"/>
      <c r="F2" s="58"/>
      <c r="G2" s="58"/>
      <c r="H2" s="58"/>
      <c r="I2" s="58"/>
      <c r="J2" s="58"/>
      <c r="K2" s="58"/>
      <c r="L2" s="46"/>
      <c r="M2" s="46"/>
      <c r="N2" s="46"/>
      <c r="O2" s="46"/>
      <c r="P2" s="46"/>
      <c r="Q2" s="46"/>
      <c r="R2" s="46"/>
      <c r="S2" s="46"/>
      <c r="T2" s="46"/>
      <c r="U2" s="46"/>
      <c r="V2" s="46"/>
    </row>
    <row r="3" spans="1:22" ht="22.5" customHeight="1">
      <c r="A3" s="3"/>
      <c r="B3" s="47" t="s">
        <v>12</v>
      </c>
      <c r="C3" s="49" t="s">
        <v>0</v>
      </c>
      <c r="D3" s="50"/>
      <c r="E3" s="50"/>
      <c r="F3" s="51" t="s">
        <v>1</v>
      </c>
      <c r="G3" s="52"/>
      <c r="H3" s="52"/>
      <c r="I3" s="49" t="s">
        <v>2</v>
      </c>
      <c r="J3" s="53"/>
      <c r="K3" s="54"/>
      <c r="L3" s="55" t="s">
        <v>5</v>
      </c>
      <c r="M3" s="55"/>
      <c r="N3" s="55"/>
      <c r="O3" s="51" t="s">
        <v>6</v>
      </c>
      <c r="P3" s="55"/>
      <c r="Q3" s="55"/>
      <c r="R3" s="51" t="s">
        <v>13</v>
      </c>
      <c r="S3" s="55"/>
      <c r="T3" s="55"/>
      <c r="U3" s="56" t="s">
        <v>16</v>
      </c>
      <c r="V3" s="59" t="s">
        <v>14</v>
      </c>
    </row>
    <row r="4" spans="1:22" ht="45" customHeight="1">
      <c r="A4" s="4"/>
      <c r="B4" s="48"/>
      <c r="C4" s="10" t="s">
        <v>7</v>
      </c>
      <c r="D4" s="10" t="s">
        <v>11</v>
      </c>
      <c r="E4" s="11" t="s">
        <v>8</v>
      </c>
      <c r="F4" s="12" t="s">
        <v>9</v>
      </c>
      <c r="G4" s="12" t="s">
        <v>11</v>
      </c>
      <c r="H4" s="11" t="s">
        <v>8</v>
      </c>
      <c r="I4" s="12" t="s">
        <v>10</v>
      </c>
      <c r="J4" s="12" t="s">
        <v>11</v>
      </c>
      <c r="K4" s="11" t="s">
        <v>8</v>
      </c>
      <c r="L4" s="13" t="s">
        <v>9</v>
      </c>
      <c r="M4" s="10" t="s">
        <v>11</v>
      </c>
      <c r="N4" s="11" t="s">
        <v>8</v>
      </c>
      <c r="O4" s="12" t="s">
        <v>9</v>
      </c>
      <c r="P4" s="10" t="s">
        <v>11</v>
      </c>
      <c r="Q4" s="11" t="s">
        <v>8</v>
      </c>
      <c r="R4" s="12" t="s">
        <v>9</v>
      </c>
      <c r="S4" s="10" t="s">
        <v>11</v>
      </c>
      <c r="T4" s="11" t="s">
        <v>8</v>
      </c>
      <c r="U4" s="57"/>
      <c r="V4" s="60"/>
    </row>
    <row r="5" spans="1:22" ht="40" customHeight="1">
      <c r="A5" s="3"/>
      <c r="B5" s="14" t="s">
        <v>15</v>
      </c>
      <c r="C5" s="40">
        <v>1164</v>
      </c>
      <c r="D5" s="41">
        <v>744734</v>
      </c>
      <c r="E5" s="41">
        <v>2017</v>
      </c>
      <c r="F5" s="41">
        <v>102</v>
      </c>
      <c r="G5" s="41">
        <v>79634</v>
      </c>
      <c r="H5" s="41">
        <v>177</v>
      </c>
      <c r="I5" s="44">
        <v>0</v>
      </c>
      <c r="J5" s="44">
        <v>0</v>
      </c>
      <c r="K5" s="44">
        <v>0</v>
      </c>
      <c r="L5" s="44">
        <v>486</v>
      </c>
      <c r="M5" s="44">
        <v>405078</v>
      </c>
      <c r="N5" s="44">
        <v>918</v>
      </c>
      <c r="O5" s="43">
        <v>324</v>
      </c>
      <c r="P5" s="43">
        <v>128271</v>
      </c>
      <c r="Q5" s="43">
        <v>267400</v>
      </c>
      <c r="R5" s="43">
        <f>O5+L5+I5+F5+C5</f>
        <v>2076</v>
      </c>
      <c r="S5" s="43">
        <f>P5+M5+J5+G5+D5</f>
        <v>1357717</v>
      </c>
      <c r="T5" s="43">
        <f>Q5+N5+K5+H5+E5</f>
        <v>270512</v>
      </c>
      <c r="U5" s="42">
        <f>R5/R28</f>
        <v>2.4818582854137027E-2</v>
      </c>
      <c r="V5" s="42">
        <f>T5/T28</f>
        <v>1.3170741373705327E-2</v>
      </c>
    </row>
    <row r="6" spans="1:22" ht="21" customHeight="1">
      <c r="A6" s="3"/>
      <c r="B6" s="15" t="s">
        <v>25</v>
      </c>
      <c r="C6" s="61">
        <v>9834</v>
      </c>
      <c r="D6" s="62">
        <v>14087212</v>
      </c>
      <c r="E6" s="62">
        <v>325168</v>
      </c>
      <c r="F6" s="62">
        <v>869</v>
      </c>
      <c r="G6" s="62">
        <v>1256711</v>
      </c>
      <c r="H6" s="62">
        <v>24848</v>
      </c>
      <c r="I6" s="72">
        <v>1</v>
      </c>
      <c r="J6" s="72">
        <v>1784</v>
      </c>
      <c r="K6" s="72">
        <v>39</v>
      </c>
      <c r="L6" s="64">
        <v>4875</v>
      </c>
      <c r="M6" s="64">
        <v>7089583</v>
      </c>
      <c r="N6" s="64">
        <v>141117</v>
      </c>
      <c r="O6" s="64">
        <v>349</v>
      </c>
      <c r="P6" s="64">
        <v>554532</v>
      </c>
      <c r="Q6" s="64">
        <v>128347</v>
      </c>
      <c r="R6" s="64">
        <f t="shared" ref="R6:R27" si="0">O6+L6+I6+F6+C6</f>
        <v>15928</v>
      </c>
      <c r="S6" s="64">
        <f t="shared" ref="S6:S27" si="1">P6+M6+J6+G6+D6</f>
        <v>22989822</v>
      </c>
      <c r="T6" s="64">
        <f t="shared" ref="T6:T27" si="2">Q6+N6+K6+H6+E6</f>
        <v>619519</v>
      </c>
      <c r="U6" s="63">
        <f>R6/R28</f>
        <v>0.19041926189821512</v>
      </c>
      <c r="V6" s="63">
        <f>T6/T28</f>
        <v>3.0163262720679859E-2</v>
      </c>
    </row>
    <row r="7" spans="1:22" ht="21" customHeight="1">
      <c r="A7" s="3"/>
      <c r="B7" s="16" t="s">
        <v>26</v>
      </c>
      <c r="C7" s="61"/>
      <c r="D7" s="62"/>
      <c r="E7" s="62"/>
      <c r="F7" s="62"/>
      <c r="G7" s="62"/>
      <c r="H7" s="62"/>
      <c r="I7" s="72"/>
      <c r="J7" s="72"/>
      <c r="K7" s="72"/>
      <c r="L7" s="64"/>
      <c r="M7" s="64"/>
      <c r="N7" s="64"/>
      <c r="O7" s="64"/>
      <c r="P7" s="64"/>
      <c r="Q7" s="64"/>
      <c r="R7" s="64">
        <f t="shared" si="0"/>
        <v>0</v>
      </c>
      <c r="S7" s="64">
        <f t="shared" si="1"/>
        <v>0</v>
      </c>
      <c r="T7" s="64">
        <f t="shared" si="2"/>
        <v>0</v>
      </c>
      <c r="U7" s="63"/>
      <c r="V7" s="63"/>
    </row>
    <row r="8" spans="1:22" ht="21" customHeight="1">
      <c r="A8" s="3"/>
      <c r="B8" s="15" t="s">
        <v>23</v>
      </c>
      <c r="C8" s="61">
        <v>15192</v>
      </c>
      <c r="D8" s="62">
        <v>38625381</v>
      </c>
      <c r="E8" s="62">
        <v>1270946</v>
      </c>
      <c r="F8" s="62">
        <v>768</v>
      </c>
      <c r="G8" s="62">
        <v>1970533</v>
      </c>
      <c r="H8" s="62">
        <v>64182</v>
      </c>
      <c r="I8" s="72">
        <v>1</v>
      </c>
      <c r="J8" s="72">
        <v>2699</v>
      </c>
      <c r="K8" s="72">
        <v>77</v>
      </c>
      <c r="L8" s="64">
        <v>2899</v>
      </c>
      <c r="M8" s="64">
        <v>7254775</v>
      </c>
      <c r="N8" s="64">
        <v>230618</v>
      </c>
      <c r="O8" s="64">
        <v>354</v>
      </c>
      <c r="P8" s="64">
        <v>965606</v>
      </c>
      <c r="Q8" s="64">
        <v>137516</v>
      </c>
      <c r="R8" s="64">
        <f t="shared" si="0"/>
        <v>19214</v>
      </c>
      <c r="S8" s="64">
        <f t="shared" si="1"/>
        <v>48818994</v>
      </c>
      <c r="T8" s="64">
        <f t="shared" si="2"/>
        <v>1703339</v>
      </c>
      <c r="U8" s="63">
        <f>R8/R28</f>
        <v>0.22970339641589058</v>
      </c>
      <c r="V8" s="63">
        <f>T8/T28</f>
        <v>8.2932503699450877E-2</v>
      </c>
    </row>
    <row r="9" spans="1:22" ht="21" customHeight="1">
      <c r="A9" s="3"/>
      <c r="B9" s="16" t="s">
        <v>27</v>
      </c>
      <c r="C9" s="61"/>
      <c r="D9" s="62"/>
      <c r="E9" s="62"/>
      <c r="F9" s="62"/>
      <c r="G9" s="62"/>
      <c r="H9" s="62"/>
      <c r="I9" s="72"/>
      <c r="J9" s="72"/>
      <c r="K9" s="72"/>
      <c r="L9" s="64"/>
      <c r="M9" s="64"/>
      <c r="N9" s="64"/>
      <c r="O9" s="64"/>
      <c r="P9" s="64"/>
      <c r="Q9" s="64"/>
      <c r="R9" s="64">
        <f t="shared" si="0"/>
        <v>0</v>
      </c>
      <c r="S9" s="64">
        <f t="shared" si="1"/>
        <v>0</v>
      </c>
      <c r="T9" s="64">
        <f t="shared" si="2"/>
        <v>0</v>
      </c>
      <c r="U9" s="63"/>
      <c r="V9" s="63"/>
    </row>
    <row r="10" spans="1:22" ht="21" customHeight="1">
      <c r="A10" s="3"/>
      <c r="B10" s="15" t="s">
        <v>22</v>
      </c>
      <c r="C10" s="61">
        <v>12154</v>
      </c>
      <c r="D10" s="62">
        <v>45956612</v>
      </c>
      <c r="E10" s="62">
        <v>1662016</v>
      </c>
      <c r="F10" s="62">
        <v>481</v>
      </c>
      <c r="G10" s="62">
        <v>1738521</v>
      </c>
      <c r="H10" s="62">
        <v>66638</v>
      </c>
      <c r="I10" s="72">
        <v>1</v>
      </c>
      <c r="J10" s="72">
        <v>3378</v>
      </c>
      <c r="K10" s="72">
        <v>120</v>
      </c>
      <c r="L10" s="64">
        <v>1310</v>
      </c>
      <c r="M10" s="64">
        <v>4869029</v>
      </c>
      <c r="N10" s="64">
        <v>180614</v>
      </c>
      <c r="O10" s="64">
        <v>350</v>
      </c>
      <c r="P10" s="64">
        <v>1381401</v>
      </c>
      <c r="Q10" s="64">
        <v>149030</v>
      </c>
      <c r="R10" s="64">
        <f t="shared" si="0"/>
        <v>14296</v>
      </c>
      <c r="S10" s="64">
        <f t="shared" si="1"/>
        <v>53948941</v>
      </c>
      <c r="T10" s="64">
        <f t="shared" si="2"/>
        <v>2058418</v>
      </c>
      <c r="U10" s="63">
        <f>R10/R28</f>
        <v>0.17090869965450045</v>
      </c>
      <c r="V10" s="63">
        <f>T10/T28</f>
        <v>0.10022065977472264</v>
      </c>
    </row>
    <row r="11" spans="1:22" ht="21" customHeight="1">
      <c r="A11" s="3"/>
      <c r="B11" s="17" t="s">
        <v>28</v>
      </c>
      <c r="C11" s="61"/>
      <c r="D11" s="62"/>
      <c r="E11" s="62"/>
      <c r="F11" s="62"/>
      <c r="G11" s="62"/>
      <c r="H11" s="62"/>
      <c r="I11" s="72"/>
      <c r="J11" s="72"/>
      <c r="K11" s="72"/>
      <c r="L11" s="64"/>
      <c r="M11" s="64"/>
      <c r="N11" s="64"/>
      <c r="O11" s="64"/>
      <c r="P11" s="64"/>
      <c r="Q11" s="64"/>
      <c r="R11" s="64">
        <f t="shared" si="0"/>
        <v>0</v>
      </c>
      <c r="S11" s="64">
        <f t="shared" si="1"/>
        <v>0</v>
      </c>
      <c r="T11" s="64">
        <f t="shared" si="2"/>
        <v>0</v>
      </c>
      <c r="U11" s="63"/>
      <c r="V11" s="63"/>
    </row>
    <row r="12" spans="1:22" ht="21" customHeight="1">
      <c r="A12" s="3"/>
      <c r="B12" s="18" t="s">
        <v>21</v>
      </c>
      <c r="C12" s="61">
        <v>7583</v>
      </c>
      <c r="D12" s="62">
        <v>38064923</v>
      </c>
      <c r="E12" s="62">
        <v>1439087</v>
      </c>
      <c r="F12" s="62">
        <v>308</v>
      </c>
      <c r="G12" s="62">
        <v>1472293</v>
      </c>
      <c r="H12" s="62">
        <v>60813</v>
      </c>
      <c r="I12" s="72">
        <v>0</v>
      </c>
      <c r="J12" s="72">
        <v>0</v>
      </c>
      <c r="K12" s="72">
        <v>0</v>
      </c>
      <c r="L12" s="64">
        <v>697</v>
      </c>
      <c r="M12" s="64">
        <v>3354476</v>
      </c>
      <c r="N12" s="64">
        <v>133327</v>
      </c>
      <c r="O12" s="64">
        <v>301</v>
      </c>
      <c r="P12" s="64">
        <v>1506999</v>
      </c>
      <c r="Q12" s="64">
        <v>108401</v>
      </c>
      <c r="R12" s="64">
        <f t="shared" si="0"/>
        <v>8889</v>
      </c>
      <c r="S12" s="64">
        <f t="shared" si="1"/>
        <v>44398691</v>
      </c>
      <c r="T12" s="64">
        <f t="shared" si="2"/>
        <v>1741628</v>
      </c>
      <c r="U12" s="63">
        <f>R12/R28</f>
        <v>0.10626800722082083</v>
      </c>
      <c r="V12" s="63">
        <f>T12/T28</f>
        <v>8.4796726049874538E-2</v>
      </c>
    </row>
    <row r="13" spans="1:22" ht="21" customHeight="1">
      <c r="A13" s="3"/>
      <c r="B13" s="17" t="s">
        <v>29</v>
      </c>
      <c r="C13" s="61"/>
      <c r="D13" s="62"/>
      <c r="E13" s="62"/>
      <c r="F13" s="62"/>
      <c r="G13" s="62"/>
      <c r="H13" s="62"/>
      <c r="I13" s="72"/>
      <c r="J13" s="72"/>
      <c r="K13" s="72"/>
      <c r="L13" s="64"/>
      <c r="M13" s="64"/>
      <c r="N13" s="64"/>
      <c r="O13" s="64"/>
      <c r="P13" s="64"/>
      <c r="Q13" s="64"/>
      <c r="R13" s="64">
        <f t="shared" si="0"/>
        <v>0</v>
      </c>
      <c r="S13" s="64">
        <f t="shared" si="1"/>
        <v>0</v>
      </c>
      <c r="T13" s="64">
        <f t="shared" si="2"/>
        <v>0</v>
      </c>
      <c r="U13" s="63"/>
      <c r="V13" s="63"/>
    </row>
    <row r="14" spans="1:22" ht="21" customHeight="1">
      <c r="A14" s="3"/>
      <c r="B14" s="18" t="s">
        <v>20</v>
      </c>
      <c r="C14" s="62">
        <v>6669</v>
      </c>
      <c r="D14" s="62">
        <v>43567430</v>
      </c>
      <c r="E14" s="62">
        <v>1693499</v>
      </c>
      <c r="F14" s="62">
        <v>277</v>
      </c>
      <c r="G14" s="62">
        <v>1709357</v>
      </c>
      <c r="H14" s="62">
        <v>73188</v>
      </c>
      <c r="I14" s="72">
        <v>0</v>
      </c>
      <c r="J14" s="72">
        <v>0</v>
      </c>
      <c r="K14" s="72">
        <v>0</v>
      </c>
      <c r="L14" s="64">
        <v>518</v>
      </c>
      <c r="M14" s="64">
        <v>3186569</v>
      </c>
      <c r="N14" s="64">
        <v>134835</v>
      </c>
      <c r="O14" s="64">
        <v>368</v>
      </c>
      <c r="P14" s="64">
        <v>2372592</v>
      </c>
      <c r="Q14" s="64">
        <v>151976</v>
      </c>
      <c r="R14" s="64">
        <f t="shared" si="0"/>
        <v>7832</v>
      </c>
      <c r="S14" s="64">
        <f t="shared" si="1"/>
        <v>50835948</v>
      </c>
      <c r="T14" s="64">
        <f t="shared" si="2"/>
        <v>2053498</v>
      </c>
      <c r="U14" s="63">
        <f>R14/R28</f>
        <v>9.3631570767630637E-2</v>
      </c>
      <c r="V14" s="63">
        <f>T14/T28</f>
        <v>9.9981113848631994E-2</v>
      </c>
    </row>
    <row r="15" spans="1:22" ht="21" customHeight="1">
      <c r="A15" s="3"/>
      <c r="B15" s="17" t="s">
        <v>30</v>
      </c>
      <c r="C15" s="67"/>
      <c r="D15" s="62"/>
      <c r="E15" s="62"/>
      <c r="F15" s="62"/>
      <c r="G15" s="62"/>
      <c r="H15" s="62"/>
      <c r="I15" s="72"/>
      <c r="J15" s="72"/>
      <c r="K15" s="72"/>
      <c r="L15" s="64"/>
      <c r="M15" s="64"/>
      <c r="N15" s="64"/>
      <c r="O15" s="64"/>
      <c r="P15" s="64"/>
      <c r="Q15" s="64"/>
      <c r="R15" s="64">
        <f t="shared" si="0"/>
        <v>0</v>
      </c>
      <c r="S15" s="64">
        <f t="shared" si="1"/>
        <v>0</v>
      </c>
      <c r="T15" s="64">
        <f t="shared" si="2"/>
        <v>0</v>
      </c>
      <c r="U15" s="63"/>
      <c r="V15" s="63"/>
    </row>
    <row r="16" spans="1:22" ht="21" customHeight="1">
      <c r="A16" s="3"/>
      <c r="B16" s="18" t="s">
        <v>19</v>
      </c>
      <c r="C16" s="62">
        <v>3565</v>
      </c>
      <c r="D16" s="62">
        <v>29584701</v>
      </c>
      <c r="E16" s="62">
        <v>1191907</v>
      </c>
      <c r="F16" s="62">
        <v>192</v>
      </c>
      <c r="G16" s="62">
        <v>1542115</v>
      </c>
      <c r="H16" s="62">
        <v>66557</v>
      </c>
      <c r="I16" s="72">
        <v>0</v>
      </c>
      <c r="J16" s="72">
        <v>0</v>
      </c>
      <c r="K16" s="72">
        <v>0</v>
      </c>
      <c r="L16" s="64">
        <v>263</v>
      </c>
      <c r="M16" s="64">
        <v>2038322</v>
      </c>
      <c r="N16" s="64">
        <v>89734</v>
      </c>
      <c r="O16" s="64">
        <v>223</v>
      </c>
      <c r="P16" s="64">
        <v>1806948</v>
      </c>
      <c r="Q16" s="64">
        <v>151325</v>
      </c>
      <c r="R16" s="64">
        <f t="shared" si="0"/>
        <v>4243</v>
      </c>
      <c r="S16" s="64">
        <f t="shared" si="1"/>
        <v>34972086</v>
      </c>
      <c r="T16" s="64">
        <f t="shared" si="2"/>
        <v>1499523</v>
      </c>
      <c r="U16" s="63">
        <f>R16/R28</f>
        <v>5.0725070833383144E-2</v>
      </c>
      <c r="V16" s="63">
        <f>T16/T28</f>
        <v>7.3009070270164469E-2</v>
      </c>
    </row>
    <row r="17" spans="1:22" ht="21" customHeight="1">
      <c r="A17" s="3"/>
      <c r="B17" s="17" t="s">
        <v>31</v>
      </c>
      <c r="C17" s="67"/>
      <c r="D17" s="62"/>
      <c r="E17" s="62"/>
      <c r="F17" s="62"/>
      <c r="G17" s="62"/>
      <c r="H17" s="62"/>
      <c r="I17" s="72"/>
      <c r="J17" s="72"/>
      <c r="K17" s="72"/>
      <c r="L17" s="64"/>
      <c r="M17" s="64"/>
      <c r="N17" s="64"/>
      <c r="O17" s="64"/>
      <c r="P17" s="64"/>
      <c r="Q17" s="64"/>
      <c r="R17" s="64">
        <f t="shared" si="0"/>
        <v>0</v>
      </c>
      <c r="S17" s="64">
        <f t="shared" si="1"/>
        <v>0</v>
      </c>
      <c r="T17" s="64">
        <f t="shared" si="2"/>
        <v>0</v>
      </c>
      <c r="U17" s="63"/>
      <c r="V17" s="63"/>
    </row>
    <row r="18" spans="1:22" ht="21" customHeight="1">
      <c r="A18" s="3"/>
      <c r="B18" s="18" t="s">
        <v>18</v>
      </c>
      <c r="C18" s="62">
        <v>3986</v>
      </c>
      <c r="D18" s="62">
        <v>42140490</v>
      </c>
      <c r="E18" s="62">
        <v>1779040</v>
      </c>
      <c r="F18" s="62">
        <v>201</v>
      </c>
      <c r="G18" s="62">
        <v>2055475</v>
      </c>
      <c r="H18" s="62">
        <v>91378</v>
      </c>
      <c r="I18" s="72">
        <v>0</v>
      </c>
      <c r="J18" s="72">
        <v>0</v>
      </c>
      <c r="K18" s="72">
        <v>0</v>
      </c>
      <c r="L18" s="64">
        <v>271</v>
      </c>
      <c r="M18" s="64">
        <v>2729732</v>
      </c>
      <c r="N18" s="64">
        <v>125598</v>
      </c>
      <c r="O18" s="64">
        <v>323</v>
      </c>
      <c r="P18" s="64">
        <v>3417429</v>
      </c>
      <c r="Q18" s="64">
        <v>301040</v>
      </c>
      <c r="R18" s="64">
        <f t="shared" si="0"/>
        <v>4781</v>
      </c>
      <c r="S18" s="64">
        <f t="shared" si="1"/>
        <v>50343126</v>
      </c>
      <c r="T18" s="64">
        <f t="shared" si="2"/>
        <v>2297056</v>
      </c>
      <c r="U18" s="63">
        <f>R18/R28</f>
        <v>5.7156861573039078E-2</v>
      </c>
      <c r="V18" s="63">
        <f>T18/T28</f>
        <v>0.11183951357765297</v>
      </c>
    </row>
    <row r="19" spans="1:22" ht="21" customHeight="1">
      <c r="A19" s="3"/>
      <c r="B19" s="17" t="s">
        <v>32</v>
      </c>
      <c r="C19" s="67"/>
      <c r="D19" s="62"/>
      <c r="E19" s="62"/>
      <c r="F19" s="62"/>
      <c r="G19" s="62"/>
      <c r="H19" s="62"/>
      <c r="I19" s="72"/>
      <c r="J19" s="72"/>
      <c r="K19" s="72"/>
      <c r="L19" s="64"/>
      <c r="M19" s="64"/>
      <c r="N19" s="64"/>
      <c r="O19" s="64"/>
      <c r="P19" s="64"/>
      <c r="Q19" s="64"/>
      <c r="R19" s="64">
        <f t="shared" si="0"/>
        <v>0</v>
      </c>
      <c r="S19" s="64">
        <f t="shared" si="1"/>
        <v>0</v>
      </c>
      <c r="T19" s="64">
        <f t="shared" si="2"/>
        <v>0</v>
      </c>
      <c r="U19" s="63"/>
      <c r="V19" s="63"/>
    </row>
    <row r="20" spans="1:22" ht="21" customHeight="1">
      <c r="A20" s="3"/>
      <c r="B20" s="18" t="s">
        <v>35</v>
      </c>
      <c r="C20" s="62">
        <v>3669</v>
      </c>
      <c r="D20" s="62">
        <v>58038778</v>
      </c>
      <c r="E20" s="62">
        <v>2585555</v>
      </c>
      <c r="F20" s="62">
        <v>232</v>
      </c>
      <c r="G20" s="62">
        <v>3764876</v>
      </c>
      <c r="H20" s="62">
        <v>174577</v>
      </c>
      <c r="I20" s="72">
        <v>0</v>
      </c>
      <c r="J20" s="72">
        <v>0</v>
      </c>
      <c r="K20" s="72">
        <v>0</v>
      </c>
      <c r="L20" s="64">
        <v>293</v>
      </c>
      <c r="M20" s="64">
        <v>4543312</v>
      </c>
      <c r="N20" s="64">
        <v>223272</v>
      </c>
      <c r="O20" s="64">
        <v>428</v>
      </c>
      <c r="P20" s="64">
        <v>7004848</v>
      </c>
      <c r="Q20" s="64">
        <v>563889</v>
      </c>
      <c r="R20" s="64">
        <f t="shared" si="0"/>
        <v>4622</v>
      </c>
      <c r="S20" s="64">
        <f t="shared" si="1"/>
        <v>73351814</v>
      </c>
      <c r="T20" s="64">
        <f t="shared" si="2"/>
        <v>3547293</v>
      </c>
      <c r="U20" s="63">
        <f>R20/R28</f>
        <v>5.5256016354441884E-2</v>
      </c>
      <c r="V20" s="63">
        <f>T20/T28</f>
        <v>0.17271129813004704</v>
      </c>
    </row>
    <row r="21" spans="1:22" ht="21" customHeight="1">
      <c r="A21" s="3"/>
      <c r="B21" s="17" t="s">
        <v>36</v>
      </c>
      <c r="C21" s="67"/>
      <c r="D21" s="62"/>
      <c r="E21" s="62"/>
      <c r="F21" s="62"/>
      <c r="G21" s="62"/>
      <c r="H21" s="62"/>
      <c r="I21" s="72"/>
      <c r="J21" s="72"/>
      <c r="K21" s="72"/>
      <c r="L21" s="64"/>
      <c r="M21" s="64"/>
      <c r="N21" s="64"/>
      <c r="O21" s="64"/>
      <c r="P21" s="64"/>
      <c r="Q21" s="64"/>
      <c r="R21" s="64">
        <f t="shared" si="0"/>
        <v>0</v>
      </c>
      <c r="S21" s="64">
        <f t="shared" si="1"/>
        <v>0</v>
      </c>
      <c r="T21" s="64">
        <f t="shared" si="2"/>
        <v>0</v>
      </c>
      <c r="U21" s="63"/>
      <c r="V21" s="63"/>
    </row>
    <row r="22" spans="1:22" ht="21" customHeight="1">
      <c r="A22" s="3"/>
      <c r="B22" s="18" t="s">
        <v>37</v>
      </c>
      <c r="C22" s="62">
        <v>951</v>
      </c>
      <c r="D22" s="62">
        <v>29610829</v>
      </c>
      <c r="E22" s="62">
        <v>1457245</v>
      </c>
      <c r="F22" s="62">
        <v>111</v>
      </c>
      <c r="G22" s="62">
        <v>3607315</v>
      </c>
      <c r="H22" s="62">
        <v>179247</v>
      </c>
      <c r="I22" s="72">
        <v>0</v>
      </c>
      <c r="J22" s="72">
        <v>0</v>
      </c>
      <c r="K22" s="72">
        <v>0</v>
      </c>
      <c r="L22" s="64">
        <v>119</v>
      </c>
      <c r="M22" s="64">
        <v>3638936</v>
      </c>
      <c r="N22" s="64">
        <v>190953</v>
      </c>
      <c r="O22" s="64">
        <v>234</v>
      </c>
      <c r="P22" s="64">
        <v>7317235</v>
      </c>
      <c r="Q22" s="64">
        <v>547106</v>
      </c>
      <c r="R22" s="64">
        <f t="shared" si="0"/>
        <v>1415</v>
      </c>
      <c r="S22" s="64">
        <f t="shared" si="1"/>
        <v>44174315</v>
      </c>
      <c r="T22" s="64">
        <f t="shared" si="2"/>
        <v>2374551</v>
      </c>
      <c r="U22" s="63">
        <f>R22/R28</f>
        <v>1.6916326945377598E-2</v>
      </c>
      <c r="V22" s="63">
        <f>T22/T28-0.001</f>
        <v>0.11461260535456229</v>
      </c>
    </row>
    <row r="23" spans="1:22" ht="21" customHeight="1">
      <c r="A23" s="3"/>
      <c r="B23" s="17" t="s">
        <v>38</v>
      </c>
      <c r="C23" s="67"/>
      <c r="D23" s="62"/>
      <c r="E23" s="62"/>
      <c r="F23" s="62"/>
      <c r="G23" s="62"/>
      <c r="H23" s="62"/>
      <c r="I23" s="72"/>
      <c r="J23" s="72"/>
      <c r="K23" s="72"/>
      <c r="L23" s="64"/>
      <c r="M23" s="64"/>
      <c r="N23" s="64"/>
      <c r="O23" s="64"/>
      <c r="P23" s="64"/>
      <c r="Q23" s="64"/>
      <c r="R23" s="64">
        <f t="shared" si="0"/>
        <v>0</v>
      </c>
      <c r="S23" s="64">
        <f t="shared" si="1"/>
        <v>0</v>
      </c>
      <c r="T23" s="64">
        <f t="shared" si="2"/>
        <v>0</v>
      </c>
      <c r="U23" s="63"/>
      <c r="V23" s="63"/>
    </row>
    <row r="24" spans="1:22" ht="21" customHeight="1">
      <c r="A24" s="3"/>
      <c r="B24" s="18" t="s">
        <v>39</v>
      </c>
      <c r="C24" s="62">
        <v>136</v>
      </c>
      <c r="D24" s="62">
        <v>9804535</v>
      </c>
      <c r="E24" s="62">
        <v>517696</v>
      </c>
      <c r="F24" s="62">
        <v>22</v>
      </c>
      <c r="G24" s="62">
        <v>1575234</v>
      </c>
      <c r="H24" s="62">
        <v>83428</v>
      </c>
      <c r="I24" s="72">
        <v>0</v>
      </c>
      <c r="J24" s="72">
        <v>0</v>
      </c>
      <c r="K24" s="72">
        <v>0</v>
      </c>
      <c r="L24" s="64">
        <v>26</v>
      </c>
      <c r="M24" s="64">
        <v>1778010</v>
      </c>
      <c r="N24" s="64">
        <v>98577</v>
      </c>
      <c r="O24" s="64">
        <v>62</v>
      </c>
      <c r="P24" s="64">
        <v>4411536</v>
      </c>
      <c r="Q24" s="64">
        <v>304768</v>
      </c>
      <c r="R24" s="64">
        <f t="shared" si="0"/>
        <v>246</v>
      </c>
      <c r="S24" s="64">
        <f t="shared" si="1"/>
        <v>17569315</v>
      </c>
      <c r="T24" s="64">
        <f t="shared" si="2"/>
        <v>1004469</v>
      </c>
      <c r="U24" s="63">
        <f>R24/R28</f>
        <v>2.9409303382069889E-3</v>
      </c>
      <c r="V24" s="63">
        <f>T24/T28</f>
        <v>4.8905783909417751E-2</v>
      </c>
    </row>
    <row r="25" spans="1:22" ht="21" customHeight="1">
      <c r="A25" s="3"/>
      <c r="B25" s="17" t="s">
        <v>40</v>
      </c>
      <c r="C25" s="67"/>
      <c r="D25" s="62"/>
      <c r="E25" s="62"/>
      <c r="F25" s="62"/>
      <c r="G25" s="62"/>
      <c r="H25" s="62"/>
      <c r="I25" s="72"/>
      <c r="J25" s="72"/>
      <c r="K25" s="72"/>
      <c r="L25" s="64"/>
      <c r="M25" s="64"/>
      <c r="N25" s="64"/>
      <c r="O25" s="64"/>
      <c r="P25" s="64"/>
      <c r="Q25" s="64"/>
      <c r="R25" s="64">
        <f t="shared" si="0"/>
        <v>0</v>
      </c>
      <c r="S25" s="64">
        <f t="shared" si="1"/>
        <v>0</v>
      </c>
      <c r="T25" s="64">
        <f t="shared" si="2"/>
        <v>0</v>
      </c>
      <c r="U25" s="63"/>
      <c r="V25" s="63"/>
    </row>
    <row r="26" spans="1:22" ht="21" customHeight="1">
      <c r="A26" s="3"/>
      <c r="B26" s="18" t="s">
        <v>41</v>
      </c>
      <c r="C26" s="62">
        <v>58</v>
      </c>
      <c r="D26" s="62">
        <v>9592865</v>
      </c>
      <c r="E26" s="62">
        <v>520812</v>
      </c>
      <c r="F26" s="62">
        <v>8</v>
      </c>
      <c r="G26" s="62">
        <v>1458337</v>
      </c>
      <c r="H26" s="62">
        <v>84111</v>
      </c>
      <c r="I26" s="72">
        <v>0</v>
      </c>
      <c r="J26" s="72">
        <v>0</v>
      </c>
      <c r="K26" s="72">
        <v>0</v>
      </c>
      <c r="L26" s="64">
        <v>12</v>
      </c>
      <c r="M26" s="64">
        <v>4825518</v>
      </c>
      <c r="N26" s="64">
        <v>249366</v>
      </c>
      <c r="O26" s="64">
        <v>27</v>
      </c>
      <c r="P26" s="64">
        <v>4252713</v>
      </c>
      <c r="Q26" s="64">
        <v>514764</v>
      </c>
      <c r="R26" s="64">
        <f>O26+L26+I26+F26+C26</f>
        <v>105</v>
      </c>
      <c r="S26" s="64">
        <f>P26+M26+J26+G26+D26</f>
        <v>20129433</v>
      </c>
      <c r="T26" s="64">
        <f>Q26+N26+K26+H26+E26</f>
        <v>1369053</v>
      </c>
      <c r="U26" s="63">
        <f>R26/R28</f>
        <v>1.2552751443566416E-3</v>
      </c>
      <c r="V26" s="63">
        <f>T26/T28</f>
        <v>6.6656721291090223E-2</v>
      </c>
    </row>
    <row r="27" spans="1:22" ht="21" customHeight="1">
      <c r="A27" s="3"/>
      <c r="B27" s="17" t="s">
        <v>17</v>
      </c>
      <c r="C27" s="67"/>
      <c r="D27" s="62"/>
      <c r="E27" s="62"/>
      <c r="F27" s="62"/>
      <c r="G27" s="62"/>
      <c r="H27" s="62"/>
      <c r="I27" s="72"/>
      <c r="J27" s="72"/>
      <c r="K27" s="72"/>
      <c r="L27" s="64"/>
      <c r="M27" s="64"/>
      <c r="N27" s="64"/>
      <c r="O27" s="64"/>
      <c r="P27" s="64"/>
      <c r="Q27" s="64"/>
      <c r="R27" s="64">
        <f t="shared" si="0"/>
        <v>0</v>
      </c>
      <c r="S27" s="64">
        <f t="shared" si="1"/>
        <v>0</v>
      </c>
      <c r="T27" s="64">
        <f t="shared" si="2"/>
        <v>0</v>
      </c>
      <c r="U27" s="63"/>
      <c r="V27" s="63"/>
    </row>
    <row r="28" spans="1:22" ht="21" customHeight="1">
      <c r="A28" s="3"/>
      <c r="B28" s="19" t="s">
        <v>3</v>
      </c>
      <c r="C28" s="26">
        <f>SUM(C5:C27)</f>
        <v>64961</v>
      </c>
      <c r="D28" s="26">
        <f t="shared" ref="D28:P28" si="3">SUM(D5:D27)</f>
        <v>359818490</v>
      </c>
      <c r="E28" s="26">
        <f t="shared" si="3"/>
        <v>14444988</v>
      </c>
      <c r="F28" s="26">
        <f t="shared" si="3"/>
        <v>3571</v>
      </c>
      <c r="G28" s="26">
        <f t="shared" si="3"/>
        <v>22230401</v>
      </c>
      <c r="H28" s="26">
        <f t="shared" si="3"/>
        <v>969144</v>
      </c>
      <c r="I28" s="26">
        <f t="shared" si="3"/>
        <v>3</v>
      </c>
      <c r="J28" s="26">
        <f t="shared" si="3"/>
        <v>7861</v>
      </c>
      <c r="K28" s="26">
        <f t="shared" si="3"/>
        <v>236</v>
      </c>
      <c r="L28" s="26">
        <f t="shared" si="3"/>
        <v>11769</v>
      </c>
      <c r="M28" s="26">
        <f t="shared" si="3"/>
        <v>45713340</v>
      </c>
      <c r="N28" s="26">
        <f t="shared" si="3"/>
        <v>1798929</v>
      </c>
      <c r="O28" s="26">
        <f t="shared" si="3"/>
        <v>3343</v>
      </c>
      <c r="P28" s="26">
        <f t="shared" si="3"/>
        <v>35120110</v>
      </c>
      <c r="Q28" s="26">
        <f>SUM(Q5:Q27)</f>
        <v>3325562</v>
      </c>
      <c r="R28" s="26">
        <f>SUM(R5:R27)</f>
        <v>83647</v>
      </c>
      <c r="S28" s="26">
        <f>SUM(S5:S27)</f>
        <v>462890202</v>
      </c>
      <c r="T28" s="26">
        <f>SUM(T5:T27)</f>
        <v>20538859</v>
      </c>
      <c r="U28" s="27">
        <f>SUM(U5:U27)</f>
        <v>1</v>
      </c>
      <c r="V28" s="27">
        <f>SUM(V5:V27)+0.001</f>
        <v>1</v>
      </c>
    </row>
    <row r="29" spans="1:22" ht="21" customHeight="1">
      <c r="A29" s="3"/>
      <c r="B29" s="20" t="s">
        <v>24</v>
      </c>
      <c r="C29" s="28">
        <f>C28/R28-0.001</f>
        <v>0.77560884431001709</v>
      </c>
      <c r="D29" s="29">
        <f>D28/S28</f>
        <v>0.77733010646010603</v>
      </c>
      <c r="E29" s="29">
        <f>E28/T28</f>
        <v>0.70330041216018868</v>
      </c>
      <c r="F29" s="29">
        <f>F28/R28</f>
        <v>4.2691309909500638E-2</v>
      </c>
      <c r="G29" s="29">
        <f>G28/S28</f>
        <v>4.8025213979361783E-2</v>
      </c>
      <c r="H29" s="29">
        <f>H28/T28</f>
        <v>4.7185873373004797E-2</v>
      </c>
      <c r="I29" s="29">
        <f>I28/R28</f>
        <v>3.5865004124475477E-5</v>
      </c>
      <c r="J29" s="29">
        <f>J28/S28</f>
        <v>1.6982429021040286E-5</v>
      </c>
      <c r="K29" s="29">
        <f>K28/T28</f>
        <v>1.1490414340932961E-5</v>
      </c>
      <c r="L29" s="29">
        <f>L28/R28</f>
        <v>0.14069841118031728</v>
      </c>
      <c r="M29" s="29">
        <f>M28/S28</f>
        <v>9.8756335309080484E-2</v>
      </c>
      <c r="N29" s="29">
        <f>N28/T28</f>
        <v>8.7586608389492324E-2</v>
      </c>
      <c r="O29" s="29">
        <f>O28/R28</f>
        <v>3.9965569596040501E-2</v>
      </c>
      <c r="P29" s="29">
        <f>P28/S28</f>
        <v>7.5871361822430622E-2</v>
      </c>
      <c r="Q29" s="29">
        <f>Q28/T28</f>
        <v>0.1619156156629733</v>
      </c>
      <c r="R29" s="30">
        <f>C29+F29+I29+L29+O29+0.001</f>
        <v>1</v>
      </c>
      <c r="S29" s="30">
        <f>D29+G29+J29+M29+P29</f>
        <v>0.99999999999999989</v>
      </c>
      <c r="T29" s="30">
        <f>E29+H29+K29+N29+Q29</f>
        <v>1</v>
      </c>
      <c r="U29" s="31"/>
      <c r="V29" s="31"/>
    </row>
    <row r="30" spans="1:22">
      <c r="A30" s="3"/>
      <c r="B30" s="69" t="s">
        <v>4</v>
      </c>
      <c r="C30" s="70"/>
      <c r="D30" s="70"/>
      <c r="E30" s="70"/>
      <c r="F30" s="70"/>
      <c r="G30" s="70"/>
      <c r="H30" s="70"/>
      <c r="I30" s="70"/>
      <c r="J30" s="70"/>
      <c r="K30" s="70"/>
      <c r="L30" s="2"/>
      <c r="M30" s="2"/>
      <c r="N30" s="2"/>
      <c r="O30" s="2"/>
      <c r="P30" s="2"/>
      <c r="Q30" s="2"/>
      <c r="R30" s="2"/>
      <c r="S30" s="2"/>
      <c r="T30" s="2"/>
      <c r="U30" s="2"/>
      <c r="V30" s="2"/>
    </row>
    <row r="31" spans="1:22">
      <c r="A31" s="3"/>
      <c r="B31" s="68" t="s">
        <v>33</v>
      </c>
      <c r="C31" s="71"/>
      <c r="D31" s="71"/>
      <c r="E31" s="71"/>
      <c r="F31" s="71"/>
      <c r="G31" s="71"/>
      <c r="H31" s="71"/>
      <c r="I31" s="71"/>
      <c r="J31" s="71"/>
      <c r="K31" s="71"/>
      <c r="L31" s="9"/>
      <c r="M31" s="9"/>
      <c r="N31" s="9"/>
      <c r="O31" s="9"/>
      <c r="P31" s="9"/>
      <c r="Q31" s="9"/>
      <c r="R31" s="9"/>
      <c r="S31" s="9"/>
      <c r="T31" s="9"/>
      <c r="U31" s="9"/>
      <c r="V31" s="9"/>
    </row>
    <row r="32" spans="1:22">
      <c r="A32" s="3"/>
      <c r="B32" s="68"/>
      <c r="C32" s="68"/>
      <c r="D32" s="68"/>
      <c r="E32" s="68"/>
      <c r="F32" s="68"/>
      <c r="G32" s="68"/>
      <c r="H32" s="68"/>
      <c r="I32" s="68"/>
      <c r="J32" s="68"/>
      <c r="K32" s="68"/>
      <c r="L32" s="9"/>
      <c r="M32" s="9"/>
      <c r="N32" s="9"/>
      <c r="O32" s="9"/>
      <c r="P32" s="9"/>
      <c r="Q32" s="9"/>
      <c r="R32" s="9"/>
      <c r="S32" s="9"/>
      <c r="T32" s="9"/>
      <c r="U32" s="9"/>
      <c r="V32" s="9"/>
    </row>
  </sheetData>
  <mergeCells count="236">
    <mergeCell ref="B31:K31"/>
    <mergeCell ref="B32:K32"/>
    <mergeCell ref="R26:R27"/>
    <mergeCell ref="S26:S27"/>
    <mergeCell ref="T26:T27"/>
    <mergeCell ref="U26:U27"/>
    <mergeCell ref="V26:V27"/>
    <mergeCell ref="B30:K30"/>
    <mergeCell ref="L26:L27"/>
    <mergeCell ref="M26:M27"/>
    <mergeCell ref="N26:N27"/>
    <mergeCell ref="O26:O27"/>
    <mergeCell ref="P26:P27"/>
    <mergeCell ref="Q26:Q27"/>
    <mergeCell ref="V24:V25"/>
    <mergeCell ref="C26:C27"/>
    <mergeCell ref="D26:D27"/>
    <mergeCell ref="E26:E27"/>
    <mergeCell ref="F26:F27"/>
    <mergeCell ref="G26:G27"/>
    <mergeCell ref="H26:H27"/>
    <mergeCell ref="I26:I27"/>
    <mergeCell ref="J26:J27"/>
    <mergeCell ref="K26:K27"/>
    <mergeCell ref="P24:P25"/>
    <mergeCell ref="Q24:Q25"/>
    <mergeCell ref="R24:R25"/>
    <mergeCell ref="S24:S25"/>
    <mergeCell ref="T24:T25"/>
    <mergeCell ref="U24:U25"/>
    <mergeCell ref="J24:J25"/>
    <mergeCell ref="K24:K25"/>
    <mergeCell ref="L24:L25"/>
    <mergeCell ref="M24:M25"/>
    <mergeCell ref="N24:N25"/>
    <mergeCell ref="O24:O25"/>
    <mergeCell ref="C24:C25"/>
    <mergeCell ref="D24:D25"/>
    <mergeCell ref="E24:E25"/>
    <mergeCell ref="F24:F25"/>
    <mergeCell ref="G24:G25"/>
    <mergeCell ref="H24:H25"/>
    <mergeCell ref="I24:I25"/>
    <mergeCell ref="N22:N23"/>
    <mergeCell ref="O22:O23"/>
    <mergeCell ref="H22:H23"/>
    <mergeCell ref="I22:I23"/>
    <mergeCell ref="J22:J23"/>
    <mergeCell ref="K22:K23"/>
    <mergeCell ref="L22:L23"/>
    <mergeCell ref="M22:M23"/>
    <mergeCell ref="T20:T21"/>
    <mergeCell ref="U20:U21"/>
    <mergeCell ref="V20:V21"/>
    <mergeCell ref="C22:C23"/>
    <mergeCell ref="D22:D23"/>
    <mergeCell ref="E22:E23"/>
    <mergeCell ref="F22:F23"/>
    <mergeCell ref="G22:G23"/>
    <mergeCell ref="L20:L21"/>
    <mergeCell ref="M20:M21"/>
    <mergeCell ref="N20:N21"/>
    <mergeCell ref="O20:O21"/>
    <mergeCell ref="P20:P21"/>
    <mergeCell ref="Q20:Q21"/>
    <mergeCell ref="T22:T23"/>
    <mergeCell ref="U22:U23"/>
    <mergeCell ref="V22:V23"/>
    <mergeCell ref="P22:P23"/>
    <mergeCell ref="Q22:Q23"/>
    <mergeCell ref="R22:R23"/>
    <mergeCell ref="S22:S23"/>
    <mergeCell ref="V18:V19"/>
    <mergeCell ref="C20:C21"/>
    <mergeCell ref="D20:D21"/>
    <mergeCell ref="E20:E21"/>
    <mergeCell ref="F20:F21"/>
    <mergeCell ref="G20:G21"/>
    <mergeCell ref="H20:H21"/>
    <mergeCell ref="I20:I21"/>
    <mergeCell ref="J20:J21"/>
    <mergeCell ref="K20:K21"/>
    <mergeCell ref="P18:P19"/>
    <mergeCell ref="Q18:Q19"/>
    <mergeCell ref="R18:R19"/>
    <mergeCell ref="S18:S19"/>
    <mergeCell ref="T18:T19"/>
    <mergeCell ref="U18:U19"/>
    <mergeCell ref="J18:J19"/>
    <mergeCell ref="K18:K19"/>
    <mergeCell ref="L18:L19"/>
    <mergeCell ref="M18:M19"/>
    <mergeCell ref="N18:N19"/>
    <mergeCell ref="O18:O19"/>
    <mergeCell ref="R20:R21"/>
    <mergeCell ref="S20:S21"/>
    <mergeCell ref="C18:C19"/>
    <mergeCell ref="D18:D19"/>
    <mergeCell ref="E18:E19"/>
    <mergeCell ref="F18:F19"/>
    <mergeCell ref="G18:G19"/>
    <mergeCell ref="H18:H19"/>
    <mergeCell ref="I18:I19"/>
    <mergeCell ref="N16:N17"/>
    <mergeCell ref="O16:O17"/>
    <mergeCell ref="H16:H17"/>
    <mergeCell ref="I16:I17"/>
    <mergeCell ref="J16:J17"/>
    <mergeCell ref="K16:K17"/>
    <mergeCell ref="L16:L17"/>
    <mergeCell ref="M16:M17"/>
    <mergeCell ref="T14:T15"/>
    <mergeCell ref="U14:U15"/>
    <mergeCell ref="V14:V15"/>
    <mergeCell ref="C16:C17"/>
    <mergeCell ref="D16:D17"/>
    <mergeCell ref="E16:E17"/>
    <mergeCell ref="F16:F17"/>
    <mergeCell ref="G16:G17"/>
    <mergeCell ref="L14:L15"/>
    <mergeCell ref="M14:M15"/>
    <mergeCell ref="N14:N15"/>
    <mergeCell ref="O14:O15"/>
    <mergeCell ref="P14:P15"/>
    <mergeCell ref="Q14:Q15"/>
    <mergeCell ref="T16:T17"/>
    <mergeCell ref="U16:U17"/>
    <mergeCell ref="V16:V17"/>
    <mergeCell ref="P16:P17"/>
    <mergeCell ref="Q16:Q17"/>
    <mergeCell ref="R16:R17"/>
    <mergeCell ref="S16:S17"/>
    <mergeCell ref="V12:V13"/>
    <mergeCell ref="C14:C15"/>
    <mergeCell ref="D14:D15"/>
    <mergeCell ref="E14:E15"/>
    <mergeCell ref="F14:F15"/>
    <mergeCell ref="G14:G15"/>
    <mergeCell ref="H14:H15"/>
    <mergeCell ref="I14:I15"/>
    <mergeCell ref="J14:J15"/>
    <mergeCell ref="K14:K15"/>
    <mergeCell ref="P12:P13"/>
    <mergeCell ref="Q12:Q13"/>
    <mergeCell ref="R12:R13"/>
    <mergeCell ref="S12:S13"/>
    <mergeCell ref="T12:T13"/>
    <mergeCell ref="U12:U13"/>
    <mergeCell ref="J12:J13"/>
    <mergeCell ref="K12:K13"/>
    <mergeCell ref="L12:L13"/>
    <mergeCell ref="M12:M13"/>
    <mergeCell ref="N12:N13"/>
    <mergeCell ref="O12:O13"/>
    <mergeCell ref="R14:R15"/>
    <mergeCell ref="S14:S15"/>
    <mergeCell ref="C12:C13"/>
    <mergeCell ref="D12:D13"/>
    <mergeCell ref="E12:E13"/>
    <mergeCell ref="F12:F13"/>
    <mergeCell ref="G12:G13"/>
    <mergeCell ref="H12:H13"/>
    <mergeCell ref="I12:I13"/>
    <mergeCell ref="N10:N11"/>
    <mergeCell ref="O10:O11"/>
    <mergeCell ref="H10:H11"/>
    <mergeCell ref="I10:I11"/>
    <mergeCell ref="J10:J11"/>
    <mergeCell ref="K10:K11"/>
    <mergeCell ref="L10:L11"/>
    <mergeCell ref="M10:M11"/>
    <mergeCell ref="V8:V9"/>
    <mergeCell ref="C10:C11"/>
    <mergeCell ref="D10:D11"/>
    <mergeCell ref="E10:E11"/>
    <mergeCell ref="F10:F11"/>
    <mergeCell ref="G10:G11"/>
    <mergeCell ref="L8:L9"/>
    <mergeCell ref="M8:M9"/>
    <mergeCell ref="N8:N9"/>
    <mergeCell ref="O8:O9"/>
    <mergeCell ref="P8:P9"/>
    <mergeCell ref="Q8:Q9"/>
    <mergeCell ref="T10:T11"/>
    <mergeCell ref="U10:U11"/>
    <mergeCell ref="V10:V11"/>
    <mergeCell ref="P10:P11"/>
    <mergeCell ref="Q10:Q11"/>
    <mergeCell ref="R10:R11"/>
    <mergeCell ref="S10:S11"/>
    <mergeCell ref="K6:K7"/>
    <mergeCell ref="L6:L7"/>
    <mergeCell ref="M6:M7"/>
    <mergeCell ref="N6:N7"/>
    <mergeCell ref="O6:O7"/>
    <mergeCell ref="R8:R9"/>
    <mergeCell ref="S8:S9"/>
    <mergeCell ref="T8:T9"/>
    <mergeCell ref="U8:U9"/>
    <mergeCell ref="C6:C7"/>
    <mergeCell ref="D6:D7"/>
    <mergeCell ref="E6:E7"/>
    <mergeCell ref="F6:F7"/>
    <mergeCell ref="G6:G7"/>
    <mergeCell ref="H6:H7"/>
    <mergeCell ref="I6:I7"/>
    <mergeCell ref="V6:V7"/>
    <mergeCell ref="C8:C9"/>
    <mergeCell ref="D8:D9"/>
    <mergeCell ref="E8:E9"/>
    <mergeCell ref="F8:F9"/>
    <mergeCell ref="G8:G9"/>
    <mergeCell ref="H8:H9"/>
    <mergeCell ref="I8:I9"/>
    <mergeCell ref="J8:J9"/>
    <mergeCell ref="K8:K9"/>
    <mergeCell ref="P6:P7"/>
    <mergeCell ref="Q6:Q7"/>
    <mergeCell ref="R6:R7"/>
    <mergeCell ref="S6:S7"/>
    <mergeCell ref="T6:T7"/>
    <mergeCell ref="U6:U7"/>
    <mergeCell ref="J6:J7"/>
    <mergeCell ref="B1:K1"/>
    <mergeCell ref="L1:V1"/>
    <mergeCell ref="B2:K2"/>
    <mergeCell ref="L2:V2"/>
    <mergeCell ref="B3:B4"/>
    <mergeCell ref="C3:E3"/>
    <mergeCell ref="F3:H3"/>
    <mergeCell ref="I3:K3"/>
    <mergeCell ref="L3:N3"/>
    <mergeCell ref="O3:Q3"/>
    <mergeCell ref="R3:T3"/>
    <mergeCell ref="U3:U4"/>
    <mergeCell ref="V3:V4"/>
  </mergeCells>
  <phoneticPr fontId="3"/>
  <pageMargins left="0.7" right="0.7" top="0.75" bottom="0.75" header="0.3" footer="0.3"/>
  <pageSetup paperSize="9" scale="69"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R4個人市民税(所得割)課税標準段階別納税義務者等</vt:lpstr>
      <vt:lpstr>R5個人市民税（所得割）課税標準段階別納税義務者等</vt:lpstr>
      <vt:lpstr>R６個人市民税（所得割）課税標準段階別納税義務者等</vt:lpstr>
      <vt:lpstr>R７個人市民税（所得割）課税標準段階別納税義務者等 </vt:lpstr>
      <vt:lpstr>'R4個人市民税(所得割)課税標準段階別納税義務者等'!Print_Area</vt:lpstr>
      <vt:lpstr>'R5個人市民税（所得割）課税標準段階別納税義務者等'!Print_Area</vt:lpstr>
      <vt:lpstr>'R６個人市民税（所得割）課税標準段階別納税義務者等'!Print_Area</vt:lpstr>
      <vt:lpstr>'R７個人市民税（所得割）課税標準段階別納税義務者等 '!Print_Area</vt:lpstr>
    </vt:vector>
  </TitlesOfParts>
  <Company>武蔵野市役所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武蔵野市役所</dc:creator>
  <cp:lastModifiedBy>武蔵野市役所</cp:lastModifiedBy>
  <cp:lastPrinted>2025-08-26T00:19:31Z</cp:lastPrinted>
  <dcterms:created xsi:type="dcterms:W3CDTF">2003-05-23T01:33:53Z</dcterms:created>
  <dcterms:modified xsi:type="dcterms:W3CDTF">2025-11-13T00:42:50Z</dcterms:modified>
</cp:coreProperties>
</file>