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60" windowWidth="14190" windowHeight="8025" activeTab="0"/>
  </bookViews>
  <sheets>
    <sheet name="徴税費の推移" sheetId="1" r:id="rId1"/>
  </sheets>
  <definedNames>
    <definedName name="_xlnm.Print_Area" localSheetId="0">'徴税費の推移'!$B$1:$O$33</definedName>
  </definedNames>
  <calcPr fullCalcOnLoad="1"/>
</workbook>
</file>

<file path=xl/sharedStrings.xml><?xml version="1.0" encoding="utf-8"?>
<sst xmlns="http://schemas.openxmlformats.org/spreadsheetml/2006/main" count="57" uniqueCount="36">
  <si>
    <t>（10）徴税費の推移</t>
  </si>
  <si>
    <t>（単位：千円）</t>
  </si>
  <si>
    <t>市税総収入（A）</t>
  </si>
  <si>
    <t>関係収入（都税取扱費）（C）</t>
  </si>
  <si>
    <t>純徴税費（B）－（C）＝（D）</t>
  </si>
  <si>
    <t>徴税職員数</t>
  </si>
  <si>
    <t>徴税職員１人当たり人口</t>
  </si>
  <si>
    <t>徴税職員１人当たり世帯</t>
  </si>
  <si>
    <t>１世帯当たり純徴税費（円）</t>
  </si>
  <si>
    <t>　資料：財務部　市民税課</t>
  </si>
  <si>
    <t>（年度）</t>
  </si>
  <si>
    <t>その他の人件費</t>
  </si>
  <si>
    <t>徴税費（B）</t>
  </si>
  <si>
    <t>人件費</t>
  </si>
  <si>
    <t>基本給</t>
  </si>
  <si>
    <t>諸手当</t>
  </si>
  <si>
    <t>　（注）1 算出の基礎となる人口及び世帯は、当該年度の初日の属する年の1月1日現在の住民基本台帳人口による。</t>
  </si>
  <si>
    <t>－</t>
  </si>
  <si>
    <t>区　　　　　　分</t>
  </si>
  <si>
    <t>　　　　2 徴税職員数は各年度とも当該年度末日現在の職員数。</t>
  </si>
  <si>
    <t xml:space="preserve">  超過勤務手当</t>
  </si>
  <si>
    <t xml:space="preserve">  税務特別手当</t>
  </si>
  <si>
    <t xml:space="preserve">  その他の手当</t>
  </si>
  <si>
    <t>需用費</t>
  </si>
  <si>
    <t>旅費</t>
  </si>
  <si>
    <t>賃金</t>
  </si>
  <si>
    <t>その他</t>
  </si>
  <si>
    <t>報償金等</t>
  </si>
  <si>
    <t>納税奨励金</t>
  </si>
  <si>
    <t>市税収入に対する                              徴税費の割合（D）／（A）％</t>
  </si>
  <si>
    <t>住民１人当たり 純徴税費（円）</t>
  </si>
  <si>
    <t>納税貯蓄組合補助金</t>
  </si>
  <si>
    <t>元（31）</t>
  </si>
  <si>
    <t>－</t>
  </si>
  <si>
    <t>R4.1.1人口</t>
  </si>
  <si>
    <t>R4.1.1世帯数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</si>
</sst>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[Red]#,##0"/>
    <numFmt numFmtId="179" formatCode="#,##0_);\(#,##0\)"/>
    <numFmt numFmtId="180" formatCode="0_);\(0\)"/>
    <numFmt numFmtId="181" formatCode="0;[Red]0"/>
    <numFmt numFmtId="182" formatCode="0.0;[Red]0.0"/>
    <numFmt numFmtId="183" formatCode="0.0_ "/>
    <numFmt numFmtId="184" formatCode="0;&quot;△ &quot;0"/>
    <numFmt numFmtId="185" formatCode="0.0;&quot;△ &quot;0.0"/>
    <numFmt numFmtId="186" formatCode="0.000;[Red]0.000"/>
    <numFmt numFmtId="187" formatCode="#,##0.0;[Red]#,##0.0"/>
    <numFmt numFmtId="188" formatCode="0.0_);[Red]\(0.0\)"/>
    <numFmt numFmtId="189" formatCode="0.0%"/>
    <numFmt numFmtId="190" formatCode="#,##0.00;[Red]#,##0.00"/>
    <numFmt numFmtId="191" formatCode="0.0"/>
    <numFmt numFmtId="192" formatCode="#,##0.0;[Red]\-#,##0.0"/>
    <numFmt numFmtId="193" formatCode="#,##0.000;[Red]\-#,##0.000"/>
    <numFmt numFmtId="194" formatCode="#,##0_);[Red]\(#,##0\)"/>
    <numFmt numFmtId="195" formatCode="0_);[Red]\(0\)"/>
    <numFmt numFmtId="196" formatCode="#,##0.0_);[Red]\(#,##0.0\)"/>
    <numFmt numFmtId="197" formatCode="#,##0.00_ "/>
    <numFmt numFmtId="198" formatCode="#,##0.000_ "/>
    <numFmt numFmtId="199" formatCode="#,##0.0000_ "/>
    <numFmt numFmtId="200" formatCode="#,##0.00000_ "/>
    <numFmt numFmtId="201" formatCode="0.00_ "/>
    <numFmt numFmtId="202" formatCode="0_ "/>
    <numFmt numFmtId="203" formatCode="0.0000_ "/>
    <numFmt numFmtId="204" formatCode="0.0000_);[Red]\(0.0000\)"/>
    <numFmt numFmtId="205" formatCode="0.00_);[Red]\(0.00\)"/>
    <numFmt numFmtId="206" formatCode="\(#,##0\);\(#,##0\)"/>
    <numFmt numFmtId="207" formatCode="#,##0.0;&quot;△ &quot;#,##0.0"/>
    <numFmt numFmtId="208" formatCode="#,##0.0_ ;[Red]\-#,##0.0\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明朝"/>
      <family val="1"/>
    </font>
    <font>
      <sz val="6"/>
      <name val="ＭＳ Ｐゴシック"/>
      <family val="3"/>
    </font>
    <font>
      <sz val="10.5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6" fillId="0" borderId="10" xfId="0" applyNumberFormat="1" applyFont="1" applyFill="1" applyBorder="1" applyAlignment="1">
      <alignment horizontal="center" vertical="center"/>
    </xf>
    <xf numFmtId="38" fontId="5" fillId="0" borderId="0" xfId="0" applyNumberFormat="1" applyFont="1" applyFill="1" applyBorder="1" applyAlignment="1">
      <alignment/>
    </xf>
    <xf numFmtId="189" fontId="5" fillId="0" borderId="0" xfId="42" applyNumberFormat="1" applyFont="1" applyFill="1" applyBorder="1" applyAlignment="1">
      <alignment/>
    </xf>
    <xf numFmtId="38" fontId="5" fillId="0" borderId="0" xfId="49" applyFont="1" applyFill="1" applyBorder="1" applyAlignment="1">
      <alignment/>
    </xf>
    <xf numFmtId="194" fontId="6" fillId="0" borderId="0" xfId="49" applyNumberFormat="1" applyFont="1" applyFill="1" applyBorder="1" applyAlignment="1">
      <alignment horizontal="right" vertical="center"/>
    </xf>
    <xf numFmtId="194" fontId="3" fillId="0" borderId="0" xfId="49" applyNumberFormat="1" applyFont="1" applyFill="1" applyBorder="1" applyAlignment="1">
      <alignment horizontal="right" vertical="center"/>
    </xf>
    <xf numFmtId="42" fontId="6" fillId="0" borderId="0" xfId="49" applyNumberFormat="1" applyFont="1" applyFill="1" applyBorder="1" applyAlignment="1">
      <alignment horizontal="right" vertical="center"/>
    </xf>
    <xf numFmtId="41" fontId="6" fillId="0" borderId="0" xfId="49" applyNumberFormat="1" applyFont="1" applyFill="1" applyBorder="1" applyAlignment="1">
      <alignment horizontal="right" vertical="center"/>
    </xf>
    <xf numFmtId="196" fontId="6" fillId="0" borderId="0" xfId="49" applyNumberFormat="1" applyFont="1" applyFill="1" applyBorder="1" applyAlignment="1">
      <alignment horizontal="right" vertical="center"/>
    </xf>
    <xf numFmtId="194" fontId="6" fillId="0" borderId="11" xfId="49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5" fillId="0" borderId="0" xfId="0" applyNumberFormat="1" applyFont="1" applyFill="1" applyBorder="1" applyAlignment="1">
      <alignment horizontal="right"/>
    </xf>
    <xf numFmtId="0" fontId="6" fillId="0" borderId="12" xfId="0" applyNumberFormat="1" applyFont="1" applyFill="1" applyBorder="1" applyAlignment="1">
      <alignment horizontal="left" vertical="center" wrapText="1"/>
    </xf>
    <xf numFmtId="0" fontId="5" fillId="0" borderId="0" xfId="61" applyNumberFormat="1" applyFont="1" applyFill="1" applyBorder="1" applyAlignment="1">
      <alignment/>
      <protection/>
    </xf>
    <xf numFmtId="3" fontId="5" fillId="0" borderId="0" xfId="61" applyNumberFormat="1" applyFont="1" applyFill="1" applyBorder="1" applyAlignment="1">
      <alignment/>
      <protection/>
    </xf>
    <xf numFmtId="0" fontId="7" fillId="0" borderId="12" xfId="0" applyNumberFormat="1" applyFont="1" applyFill="1" applyBorder="1" applyAlignment="1">
      <alignment horizontal="distributed" vertical="center" wrapText="1" indent="1"/>
    </xf>
    <xf numFmtId="0" fontId="8" fillId="0" borderId="0" xfId="0" applyFont="1" applyFill="1" applyBorder="1" applyAlignment="1">
      <alignment horizontal="distributed" vertical="center" wrapText="1" indent="1"/>
    </xf>
    <xf numFmtId="0" fontId="8" fillId="0" borderId="12" xfId="0" applyFont="1" applyFill="1" applyBorder="1" applyAlignment="1">
      <alignment horizontal="distributed" vertical="center" wrapText="1" indent="1"/>
    </xf>
    <xf numFmtId="0" fontId="6" fillId="0" borderId="0" xfId="0" applyNumberFormat="1" applyFont="1" applyFill="1" applyBorder="1" applyAlignment="1">
      <alignment horizontal="distributed" vertical="center" wrapText="1" indent="1"/>
    </xf>
    <xf numFmtId="0" fontId="0" fillId="0" borderId="0" xfId="0" applyFont="1" applyFill="1" applyAlignment="1">
      <alignment horizontal="distributed" vertical="center" wrapText="1" indent="1"/>
    </xf>
    <xf numFmtId="0" fontId="0" fillId="0" borderId="12" xfId="0" applyFont="1" applyFill="1" applyBorder="1" applyAlignment="1">
      <alignment horizontal="distributed" vertical="center" wrapText="1" indent="1"/>
    </xf>
    <xf numFmtId="0" fontId="6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distributed" vertical="center" wrapText="1" indent="1"/>
    </xf>
    <xf numFmtId="0" fontId="8" fillId="0" borderId="11" xfId="0" applyFont="1" applyFill="1" applyBorder="1" applyAlignment="1">
      <alignment horizontal="distributed" vertical="center" wrapText="1" indent="1"/>
    </xf>
    <xf numFmtId="0" fontId="8" fillId="0" borderId="13" xfId="0" applyFont="1" applyFill="1" applyBorder="1" applyAlignment="1">
      <alignment horizontal="distributed" vertical="center" wrapText="1" indent="1"/>
    </xf>
    <xf numFmtId="0" fontId="7" fillId="0" borderId="0" xfId="0" applyNumberFormat="1" applyFont="1" applyFill="1" applyBorder="1" applyAlignment="1">
      <alignment horizontal="distributed" vertical="center" wrapText="1" indent="1"/>
    </xf>
    <xf numFmtId="0" fontId="3" fillId="0" borderId="12" xfId="0" applyNumberFormat="1" applyFont="1" applyFill="1" applyBorder="1" applyAlignment="1">
      <alignment horizontal="distributed" vertical="center" wrapText="1" indent="1"/>
    </xf>
    <xf numFmtId="0" fontId="0" fillId="0" borderId="0" xfId="0" applyFont="1" applyFill="1" applyBorder="1" applyAlignment="1">
      <alignment horizontal="distributed" vertical="center" wrapText="1" indent="1"/>
    </xf>
    <xf numFmtId="0" fontId="5" fillId="0" borderId="0" xfId="0" applyNumberFormat="1" applyFont="1" applyFill="1" applyBorder="1" applyAlignment="1">
      <alignment horizontal="distributed" vertical="center" wrapText="1" indent="1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6" fillId="0" borderId="14" xfId="0" applyNumberFormat="1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6" fillId="0" borderId="15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left"/>
    </xf>
    <xf numFmtId="0" fontId="6" fillId="0" borderId="14" xfId="0" applyNumberFormat="1" applyFont="1" applyFill="1" applyBorder="1" applyAlignment="1">
      <alignment horizontal="distributed" vertical="center" wrapText="1" indent="1"/>
    </xf>
    <xf numFmtId="0" fontId="0" fillId="0" borderId="14" xfId="0" applyFont="1" applyFill="1" applyBorder="1" applyAlignment="1">
      <alignment horizontal="distributed" vertical="center" wrapText="1" indent="1"/>
    </xf>
    <xf numFmtId="0" fontId="0" fillId="0" borderId="17" xfId="0" applyFont="1" applyFill="1" applyBorder="1" applyAlignment="1">
      <alignment horizontal="distributed" vertical="center" wrapText="1" inden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showGridLines="0" tabSelected="1" view="pageBreakPreview" zoomScaleSheetLayoutView="100" workbookViewId="0" topLeftCell="A1">
      <selection activeCell="R14" sqref="R14"/>
    </sheetView>
  </sheetViews>
  <sheetFormatPr defaultColWidth="9.00390625" defaultRowHeight="13.5" outlineLevelCol="1"/>
  <cols>
    <col min="1" max="1" width="0.6171875" style="13" customWidth="1"/>
    <col min="2" max="2" width="1.625" style="13" customWidth="1"/>
    <col min="3" max="4" width="3.75390625" style="13" customWidth="1"/>
    <col min="5" max="5" width="12.625" style="13" customWidth="1"/>
    <col min="6" max="9" width="12.625" style="13" hidden="1" customWidth="1" outlineLevel="1"/>
    <col min="10" max="10" width="12.625" style="13" customWidth="1" collapsed="1"/>
    <col min="11" max="14" width="12.625" style="13" customWidth="1"/>
    <col min="15" max="15" width="0.6171875" style="13" customWidth="1"/>
    <col min="16" max="16384" width="9.00390625" style="13" customWidth="1"/>
  </cols>
  <sheetData>
    <row r="1" spans="2:14" s="1" customFormat="1" ht="15.75" customHeight="1">
      <c r="B1" s="39" t="s">
        <v>0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2:14" s="1" customFormat="1" ht="15.75" customHeight="1">
      <c r="B2" s="42" t="s">
        <v>1</v>
      </c>
      <c r="C2" s="42"/>
      <c r="D2" s="42"/>
      <c r="E2" s="42"/>
      <c r="F2" s="2"/>
      <c r="G2" s="2"/>
      <c r="H2" s="2"/>
      <c r="I2" s="2"/>
      <c r="J2" s="2"/>
      <c r="K2" s="2"/>
      <c r="L2" s="2"/>
      <c r="M2" s="2"/>
      <c r="N2" s="2" t="s">
        <v>10</v>
      </c>
    </row>
    <row r="3" spans="2:14" s="1" customFormat="1" ht="18.75" customHeight="1">
      <c r="B3" s="40" t="s">
        <v>18</v>
      </c>
      <c r="C3" s="40"/>
      <c r="D3" s="40"/>
      <c r="E3" s="41"/>
      <c r="F3" s="3">
        <v>25</v>
      </c>
      <c r="G3" s="3">
        <v>26</v>
      </c>
      <c r="H3" s="3">
        <v>28</v>
      </c>
      <c r="I3" s="3">
        <v>29</v>
      </c>
      <c r="J3" s="3">
        <v>30</v>
      </c>
      <c r="K3" s="3" t="s">
        <v>32</v>
      </c>
      <c r="L3" s="3">
        <v>2</v>
      </c>
      <c r="M3" s="3">
        <v>3</v>
      </c>
      <c r="N3" s="3">
        <v>4</v>
      </c>
    </row>
    <row r="4" spans="2:16" s="1" customFormat="1" ht="21" customHeight="1">
      <c r="B4" s="43" t="s">
        <v>2</v>
      </c>
      <c r="C4" s="44"/>
      <c r="D4" s="44"/>
      <c r="E4" s="45"/>
      <c r="F4" s="7">
        <v>37502165</v>
      </c>
      <c r="G4" s="7">
        <v>38695467</v>
      </c>
      <c r="H4" s="7">
        <v>40360924</v>
      </c>
      <c r="I4" s="7">
        <v>40023929</v>
      </c>
      <c r="J4" s="7">
        <v>40813468</v>
      </c>
      <c r="K4" s="7">
        <v>41681026</v>
      </c>
      <c r="L4" s="7">
        <v>41823423</v>
      </c>
      <c r="M4" s="7">
        <v>39928376</v>
      </c>
      <c r="N4" s="7">
        <v>43132393</v>
      </c>
      <c r="P4" s="7"/>
    </row>
    <row r="5" spans="1:14" s="1" customFormat="1" ht="21" customHeight="1">
      <c r="A5" s="4"/>
      <c r="B5" s="32" t="s">
        <v>12</v>
      </c>
      <c r="C5" s="33"/>
      <c r="D5" s="23"/>
      <c r="E5" s="23"/>
      <c r="F5" s="8">
        <v>731711</v>
      </c>
      <c r="G5" s="8">
        <v>719246</v>
      </c>
      <c r="H5" s="8">
        <v>757617</v>
      </c>
      <c r="I5" s="8">
        <v>716956</v>
      </c>
      <c r="J5" s="8">
        <v>694890</v>
      </c>
      <c r="K5" s="8">
        <v>693039</v>
      </c>
      <c r="L5" s="8">
        <v>695599</v>
      </c>
      <c r="M5" s="8">
        <v>715036</v>
      </c>
      <c r="N5" s="8">
        <f>N6+N13+N17+N21</f>
        <v>716980</v>
      </c>
    </row>
    <row r="6" spans="2:14" s="1" customFormat="1" ht="18.75" customHeight="1">
      <c r="B6" s="34"/>
      <c r="C6" s="21" t="s">
        <v>13</v>
      </c>
      <c r="D6" s="22"/>
      <c r="E6" s="23"/>
      <c r="F6" s="7">
        <v>499766</v>
      </c>
      <c r="G6" s="7">
        <v>538313</v>
      </c>
      <c r="H6" s="7">
        <v>527863</v>
      </c>
      <c r="I6" s="7">
        <v>498895</v>
      </c>
      <c r="J6" s="7">
        <v>481471</v>
      </c>
      <c r="K6" s="7">
        <v>472268</v>
      </c>
      <c r="L6" s="7">
        <v>498828</v>
      </c>
      <c r="M6" s="7">
        <v>520650</v>
      </c>
      <c r="N6" s="7">
        <f>N7+N8+N12</f>
        <v>500484</v>
      </c>
    </row>
    <row r="7" spans="2:14" s="1" customFormat="1" ht="18.75" customHeight="1">
      <c r="B7" s="34"/>
      <c r="C7" s="34"/>
      <c r="D7" s="21" t="s">
        <v>14</v>
      </c>
      <c r="E7" s="23"/>
      <c r="F7" s="7">
        <v>230558</v>
      </c>
      <c r="G7" s="7">
        <v>244363</v>
      </c>
      <c r="H7" s="7">
        <v>237175</v>
      </c>
      <c r="I7" s="7">
        <v>228851</v>
      </c>
      <c r="J7" s="7">
        <v>220859</v>
      </c>
      <c r="K7" s="7">
        <v>216103</v>
      </c>
      <c r="L7" s="7">
        <v>213320</v>
      </c>
      <c r="M7" s="7">
        <v>217295</v>
      </c>
      <c r="N7" s="7">
        <v>214974</v>
      </c>
    </row>
    <row r="8" spans="2:14" s="1" customFormat="1" ht="18.75" customHeight="1">
      <c r="B8" s="34"/>
      <c r="C8" s="34"/>
      <c r="D8" s="21" t="s">
        <v>15</v>
      </c>
      <c r="E8" s="23"/>
      <c r="F8" s="7">
        <v>193789</v>
      </c>
      <c r="G8" s="7">
        <v>212599</v>
      </c>
      <c r="H8" s="7">
        <v>202752</v>
      </c>
      <c r="I8" s="7">
        <v>183895</v>
      </c>
      <c r="J8" s="7">
        <v>177373</v>
      </c>
      <c r="K8" s="7">
        <v>172871</v>
      </c>
      <c r="L8" s="7">
        <v>176084</v>
      </c>
      <c r="M8" s="7">
        <v>187114</v>
      </c>
      <c r="N8" s="7">
        <f>N9+N11</f>
        <v>170853</v>
      </c>
    </row>
    <row r="9" spans="2:14" s="1" customFormat="1" ht="18.75" customHeight="1">
      <c r="B9" s="34"/>
      <c r="C9" s="34"/>
      <c r="D9" s="34"/>
      <c r="E9" s="15" t="s">
        <v>20</v>
      </c>
      <c r="F9" s="7">
        <v>45462</v>
      </c>
      <c r="G9" s="7">
        <v>51609</v>
      </c>
      <c r="H9" s="7">
        <v>40946</v>
      </c>
      <c r="I9" s="7">
        <v>27203</v>
      </c>
      <c r="J9" s="7">
        <v>22857</v>
      </c>
      <c r="K9" s="7">
        <v>20873</v>
      </c>
      <c r="L9" s="7">
        <v>21037</v>
      </c>
      <c r="M9" s="7">
        <v>28281</v>
      </c>
      <c r="N9" s="7">
        <v>16704</v>
      </c>
    </row>
    <row r="10" spans="2:14" s="1" customFormat="1" ht="18.75" customHeight="1">
      <c r="B10" s="34"/>
      <c r="C10" s="34"/>
      <c r="D10" s="34"/>
      <c r="E10" s="15" t="s">
        <v>21</v>
      </c>
      <c r="F10" s="9" t="s">
        <v>17</v>
      </c>
      <c r="G10" s="9" t="s">
        <v>17</v>
      </c>
      <c r="H10" s="9" t="s">
        <v>17</v>
      </c>
      <c r="I10" s="9" t="s">
        <v>17</v>
      </c>
      <c r="J10" s="9" t="s">
        <v>17</v>
      </c>
      <c r="K10" s="9" t="s">
        <v>17</v>
      </c>
      <c r="L10" s="9" t="s">
        <v>17</v>
      </c>
      <c r="M10" s="9" t="s">
        <v>17</v>
      </c>
      <c r="N10" s="9" t="s">
        <v>33</v>
      </c>
    </row>
    <row r="11" spans="2:14" s="1" customFormat="1" ht="18.75" customHeight="1">
      <c r="B11" s="34"/>
      <c r="C11" s="34"/>
      <c r="D11" s="34"/>
      <c r="E11" s="15" t="s">
        <v>22</v>
      </c>
      <c r="F11" s="7">
        <v>148327</v>
      </c>
      <c r="G11" s="7">
        <v>160990</v>
      </c>
      <c r="H11" s="7">
        <v>161806</v>
      </c>
      <c r="I11" s="7">
        <v>156692</v>
      </c>
      <c r="J11" s="7">
        <v>154516</v>
      </c>
      <c r="K11" s="7">
        <v>151998</v>
      </c>
      <c r="L11" s="7">
        <v>155047</v>
      </c>
      <c r="M11" s="7">
        <v>158833</v>
      </c>
      <c r="N11" s="7">
        <v>154149</v>
      </c>
    </row>
    <row r="12" spans="2:14" s="1" customFormat="1" ht="18.75" customHeight="1">
      <c r="B12" s="34"/>
      <c r="C12" s="34"/>
      <c r="D12" s="21" t="s">
        <v>11</v>
      </c>
      <c r="E12" s="23"/>
      <c r="F12" s="7">
        <v>75419</v>
      </c>
      <c r="G12" s="7">
        <v>81351</v>
      </c>
      <c r="H12" s="7">
        <v>87936</v>
      </c>
      <c r="I12" s="7">
        <v>86149</v>
      </c>
      <c r="J12" s="7">
        <v>83239</v>
      </c>
      <c r="K12" s="7">
        <v>83294</v>
      </c>
      <c r="L12" s="7">
        <v>109424</v>
      </c>
      <c r="M12" s="7">
        <v>116241</v>
      </c>
      <c r="N12" s="7">
        <v>114657</v>
      </c>
    </row>
    <row r="13" spans="2:14" s="1" customFormat="1" ht="18.75" customHeight="1">
      <c r="B13" s="34"/>
      <c r="C13" s="21" t="s">
        <v>23</v>
      </c>
      <c r="D13" s="35"/>
      <c r="E13" s="36"/>
      <c r="F13" s="7">
        <v>135260</v>
      </c>
      <c r="G13" s="7">
        <v>116856</v>
      </c>
      <c r="H13" s="7">
        <v>121933</v>
      </c>
      <c r="I13" s="7">
        <v>125926</v>
      </c>
      <c r="J13" s="7">
        <v>118491</v>
      </c>
      <c r="K13" s="7">
        <v>113307</v>
      </c>
      <c r="L13" s="7">
        <v>92889</v>
      </c>
      <c r="M13" s="7">
        <v>96814</v>
      </c>
      <c r="N13" s="7">
        <f>N14+N16</f>
        <v>101074</v>
      </c>
    </row>
    <row r="14" spans="2:14" s="1" customFormat="1" ht="18.75" customHeight="1">
      <c r="B14" s="34"/>
      <c r="C14" s="34"/>
      <c r="D14" s="21" t="s">
        <v>24</v>
      </c>
      <c r="E14" s="23"/>
      <c r="F14" s="7">
        <v>360</v>
      </c>
      <c r="G14" s="7">
        <v>458</v>
      </c>
      <c r="H14" s="7">
        <v>451</v>
      </c>
      <c r="I14" s="7">
        <v>291</v>
      </c>
      <c r="J14" s="7">
        <v>309</v>
      </c>
      <c r="K14" s="7">
        <v>312</v>
      </c>
      <c r="L14" s="7">
        <v>371</v>
      </c>
      <c r="M14" s="7">
        <v>281</v>
      </c>
      <c r="N14" s="7">
        <v>413</v>
      </c>
    </row>
    <row r="15" spans="2:14" s="1" customFormat="1" ht="18.75" customHeight="1">
      <c r="B15" s="34"/>
      <c r="C15" s="34"/>
      <c r="D15" s="21" t="s">
        <v>25</v>
      </c>
      <c r="E15" s="23"/>
      <c r="F15" s="7">
        <v>4077</v>
      </c>
      <c r="G15" s="7">
        <v>5223</v>
      </c>
      <c r="H15" s="7">
        <v>9108</v>
      </c>
      <c r="I15" s="7">
        <v>8364</v>
      </c>
      <c r="J15" s="7">
        <v>7793</v>
      </c>
      <c r="K15" s="7">
        <v>8139</v>
      </c>
      <c r="L15" s="7" t="s">
        <v>17</v>
      </c>
      <c r="M15" s="7" t="s">
        <v>17</v>
      </c>
      <c r="N15" s="9" t="s">
        <v>33</v>
      </c>
    </row>
    <row r="16" spans="2:14" s="1" customFormat="1" ht="18.75" customHeight="1">
      <c r="B16" s="34"/>
      <c r="C16" s="34"/>
      <c r="D16" s="21" t="s">
        <v>26</v>
      </c>
      <c r="E16" s="23"/>
      <c r="F16" s="7">
        <v>130823</v>
      </c>
      <c r="G16" s="7">
        <v>111175</v>
      </c>
      <c r="H16" s="7">
        <v>112374</v>
      </c>
      <c r="I16" s="7">
        <v>117271</v>
      </c>
      <c r="J16" s="7">
        <v>110389</v>
      </c>
      <c r="K16" s="7">
        <v>104856</v>
      </c>
      <c r="L16" s="7">
        <v>92518</v>
      </c>
      <c r="M16" s="7">
        <v>96533</v>
      </c>
      <c r="N16" s="7">
        <v>100661</v>
      </c>
    </row>
    <row r="17" spans="2:14" s="1" customFormat="1" ht="18.75" customHeight="1">
      <c r="B17" s="34"/>
      <c r="C17" s="21" t="s">
        <v>27</v>
      </c>
      <c r="D17" s="22"/>
      <c r="E17" s="23"/>
      <c r="F17" s="7">
        <v>1472</v>
      </c>
      <c r="G17" s="7">
        <v>1466</v>
      </c>
      <c r="H17" s="7">
        <v>1173</v>
      </c>
      <c r="I17" s="7">
        <v>1073</v>
      </c>
      <c r="J17" s="7">
        <v>973</v>
      </c>
      <c r="K17" s="7">
        <v>874</v>
      </c>
      <c r="L17" s="7">
        <v>453</v>
      </c>
      <c r="M17" s="7">
        <v>469</v>
      </c>
      <c r="N17" s="7">
        <f>N18+N20</f>
        <v>528</v>
      </c>
    </row>
    <row r="18" spans="2:14" s="1" customFormat="1" ht="18.75" customHeight="1">
      <c r="B18" s="34"/>
      <c r="C18" s="21"/>
      <c r="D18" s="31" t="s">
        <v>31</v>
      </c>
      <c r="E18" s="20"/>
      <c r="F18" s="7">
        <v>672</v>
      </c>
      <c r="G18" s="7">
        <v>666</v>
      </c>
      <c r="H18" s="7">
        <v>666</v>
      </c>
      <c r="I18" s="7">
        <v>666</v>
      </c>
      <c r="J18" s="7">
        <v>666</v>
      </c>
      <c r="K18" s="7">
        <v>666</v>
      </c>
      <c r="L18" s="7">
        <v>445</v>
      </c>
      <c r="M18" s="7">
        <v>462</v>
      </c>
      <c r="N18" s="7">
        <v>520</v>
      </c>
    </row>
    <row r="19" spans="2:14" s="1" customFormat="1" ht="18.75" customHeight="1">
      <c r="B19" s="34"/>
      <c r="C19" s="21"/>
      <c r="D19" s="21" t="s">
        <v>28</v>
      </c>
      <c r="E19" s="23"/>
      <c r="F19" s="10" t="s">
        <v>17</v>
      </c>
      <c r="G19" s="10" t="s">
        <v>17</v>
      </c>
      <c r="H19" s="10" t="s">
        <v>17</v>
      </c>
      <c r="I19" s="10" t="s">
        <v>17</v>
      </c>
      <c r="J19" s="10" t="s">
        <v>17</v>
      </c>
      <c r="K19" s="10" t="s">
        <v>17</v>
      </c>
      <c r="L19" s="10" t="s">
        <v>17</v>
      </c>
      <c r="M19" s="10" t="s">
        <v>17</v>
      </c>
      <c r="N19" s="10" t="s">
        <v>33</v>
      </c>
    </row>
    <row r="20" spans="2:14" s="1" customFormat="1" ht="18.75" customHeight="1">
      <c r="B20" s="34"/>
      <c r="C20" s="21"/>
      <c r="D20" s="21" t="s">
        <v>26</v>
      </c>
      <c r="E20" s="23"/>
      <c r="F20" s="7">
        <v>800</v>
      </c>
      <c r="G20" s="7">
        <v>800</v>
      </c>
      <c r="H20" s="7">
        <v>507</v>
      </c>
      <c r="I20" s="7">
        <v>407</v>
      </c>
      <c r="J20" s="7">
        <v>307</v>
      </c>
      <c r="K20" s="7">
        <v>208</v>
      </c>
      <c r="L20" s="7">
        <v>8</v>
      </c>
      <c r="M20" s="7">
        <v>7</v>
      </c>
      <c r="N20" s="7">
        <v>8</v>
      </c>
    </row>
    <row r="21" spans="2:14" s="1" customFormat="1" ht="18.75" customHeight="1">
      <c r="B21" s="34"/>
      <c r="C21" s="21" t="s">
        <v>26</v>
      </c>
      <c r="D21" s="22"/>
      <c r="E21" s="23"/>
      <c r="F21" s="7">
        <v>95213</v>
      </c>
      <c r="G21" s="7">
        <v>62611</v>
      </c>
      <c r="H21" s="7">
        <v>106648</v>
      </c>
      <c r="I21" s="7">
        <v>91062</v>
      </c>
      <c r="J21" s="7">
        <v>93955</v>
      </c>
      <c r="K21" s="7">
        <v>106590</v>
      </c>
      <c r="L21" s="7">
        <v>103429</v>
      </c>
      <c r="M21" s="7">
        <v>97103</v>
      </c>
      <c r="N21" s="7">
        <v>114894</v>
      </c>
    </row>
    <row r="22" spans="2:14" s="1" customFormat="1" ht="18.75" customHeight="1">
      <c r="B22" s="18" t="s">
        <v>3</v>
      </c>
      <c r="C22" s="19"/>
      <c r="D22" s="20"/>
      <c r="E22" s="20"/>
      <c r="F22" s="7">
        <v>229127</v>
      </c>
      <c r="G22" s="7">
        <v>222484</v>
      </c>
      <c r="H22" s="7">
        <v>233370</v>
      </c>
      <c r="I22" s="7">
        <v>239064</v>
      </c>
      <c r="J22" s="7">
        <v>243201</v>
      </c>
      <c r="K22" s="7">
        <v>247665</v>
      </c>
      <c r="L22" s="7">
        <v>249081</v>
      </c>
      <c r="M22" s="7">
        <v>253221</v>
      </c>
      <c r="N22" s="7">
        <v>254994</v>
      </c>
    </row>
    <row r="23" spans="1:19" s="1" customFormat="1" ht="18.75" customHeight="1">
      <c r="A23" s="4"/>
      <c r="B23" s="18" t="s">
        <v>4</v>
      </c>
      <c r="C23" s="19"/>
      <c r="D23" s="20"/>
      <c r="E23" s="20"/>
      <c r="F23" s="7">
        <v>502584</v>
      </c>
      <c r="G23" s="7">
        <v>496762</v>
      </c>
      <c r="H23" s="7">
        <v>524247</v>
      </c>
      <c r="I23" s="7">
        <v>477892</v>
      </c>
      <c r="J23" s="7">
        <v>451689</v>
      </c>
      <c r="K23" s="7">
        <v>445374</v>
      </c>
      <c r="L23" s="7">
        <v>446518</v>
      </c>
      <c r="M23" s="7">
        <v>461815</v>
      </c>
      <c r="N23" s="7">
        <f>N5-N22</f>
        <v>461986</v>
      </c>
      <c r="Q23" s="16" t="s">
        <v>34</v>
      </c>
      <c r="R23" s="17">
        <v>148025</v>
      </c>
      <c r="S23" s="16"/>
    </row>
    <row r="24" spans="1:19" s="1" customFormat="1" ht="18.75" customHeight="1">
      <c r="A24" s="5"/>
      <c r="B24" s="31" t="s">
        <v>29</v>
      </c>
      <c r="C24" s="19"/>
      <c r="D24" s="19"/>
      <c r="E24" s="20"/>
      <c r="F24" s="11">
        <v>1.34014662886796</v>
      </c>
      <c r="G24" s="11">
        <v>1.3</v>
      </c>
      <c r="H24" s="11">
        <v>1.2988974187013163</v>
      </c>
      <c r="I24" s="11">
        <v>1.2</v>
      </c>
      <c r="J24" s="11">
        <v>1.1</v>
      </c>
      <c r="K24" s="11">
        <v>1.0685293591381364</v>
      </c>
      <c r="L24" s="11">
        <v>1.067626626352415</v>
      </c>
      <c r="M24" s="11">
        <v>1.1566085232216807</v>
      </c>
      <c r="N24" s="11">
        <f>N23/N4*100</f>
        <v>1.0710882653786449</v>
      </c>
      <c r="Q24" s="16" t="s">
        <v>35</v>
      </c>
      <c r="R24" s="17">
        <v>78187</v>
      </c>
      <c r="S24" s="16"/>
    </row>
    <row r="25" spans="2:14" s="1" customFormat="1" ht="18.75" customHeight="1">
      <c r="B25" s="18" t="s">
        <v>5</v>
      </c>
      <c r="C25" s="19"/>
      <c r="D25" s="20"/>
      <c r="E25" s="20"/>
      <c r="F25" s="7">
        <v>59</v>
      </c>
      <c r="G25" s="7">
        <v>61</v>
      </c>
      <c r="H25" s="7">
        <v>60</v>
      </c>
      <c r="I25" s="7">
        <v>58</v>
      </c>
      <c r="J25" s="7">
        <v>57</v>
      </c>
      <c r="K25" s="7">
        <v>59</v>
      </c>
      <c r="L25" s="7">
        <v>61</v>
      </c>
      <c r="M25" s="7">
        <v>64</v>
      </c>
      <c r="N25" s="7">
        <v>61</v>
      </c>
    </row>
    <row r="26" spans="1:16" s="1" customFormat="1" ht="18.75" customHeight="1">
      <c r="A26" s="6"/>
      <c r="B26" s="18" t="s">
        <v>6</v>
      </c>
      <c r="C26" s="19"/>
      <c r="D26" s="20"/>
      <c r="E26" s="20"/>
      <c r="F26" s="7">
        <v>2353.6949152542375</v>
      </c>
      <c r="G26" s="7">
        <v>2304</v>
      </c>
      <c r="H26" s="7">
        <v>2387.7</v>
      </c>
      <c r="I26" s="7">
        <v>2482</v>
      </c>
      <c r="J26" s="7">
        <v>2542</v>
      </c>
      <c r="K26" s="7">
        <v>2481.3389830508477</v>
      </c>
      <c r="L26" s="7">
        <v>2407.72131147541</v>
      </c>
      <c r="M26" s="7">
        <v>2306.921875</v>
      </c>
      <c r="N26" s="7">
        <f>R23/N25</f>
        <v>2426.6393442622953</v>
      </c>
      <c r="P26" s="14"/>
    </row>
    <row r="27" spans="1:16" s="1" customFormat="1" ht="18.75" customHeight="1">
      <c r="A27" s="6"/>
      <c r="B27" s="18" t="s">
        <v>7</v>
      </c>
      <c r="C27" s="19"/>
      <c r="D27" s="20"/>
      <c r="E27" s="20"/>
      <c r="F27" s="7">
        <v>1225.915254237288</v>
      </c>
      <c r="G27" s="7">
        <v>1198</v>
      </c>
      <c r="H27" s="7">
        <v>1244.7333333333333</v>
      </c>
      <c r="I27" s="7">
        <v>1297</v>
      </c>
      <c r="J27" s="7">
        <v>1332</v>
      </c>
      <c r="K27" s="7">
        <v>1301.1016949152543</v>
      </c>
      <c r="L27" s="7">
        <v>1267.4262295081967</v>
      </c>
      <c r="M27" s="7">
        <v>1216.46875</v>
      </c>
      <c r="N27" s="7">
        <f>R24/N25</f>
        <v>1281.7540983606557</v>
      </c>
      <c r="P27" s="14"/>
    </row>
    <row r="28" spans="1:14" s="1" customFormat="1" ht="18.75" customHeight="1">
      <c r="A28" s="6"/>
      <c r="B28" s="26" t="s">
        <v>30</v>
      </c>
      <c r="C28" s="26"/>
      <c r="D28" s="26"/>
      <c r="E28" s="27"/>
      <c r="F28" s="7">
        <v>3619.149120027652</v>
      </c>
      <c r="G28" s="7">
        <v>3535</v>
      </c>
      <c r="H28" s="7">
        <v>3659.3583783557397</v>
      </c>
      <c r="I28" s="7">
        <v>3320</v>
      </c>
      <c r="J28" s="7">
        <v>3117</v>
      </c>
      <c r="K28" s="7">
        <v>3042.1929111537647</v>
      </c>
      <c r="L28" s="7">
        <v>3040.2053502733693</v>
      </c>
      <c r="M28" s="7">
        <v>3127.916663844544</v>
      </c>
      <c r="N28" s="7">
        <f>N23*1000/R23</f>
        <v>3120.9998311096097</v>
      </c>
    </row>
    <row r="29" spans="1:14" s="1" customFormat="1" ht="18.75" customHeight="1">
      <c r="A29" s="6"/>
      <c r="B29" s="28" t="s">
        <v>8</v>
      </c>
      <c r="C29" s="29"/>
      <c r="D29" s="29"/>
      <c r="E29" s="30"/>
      <c r="F29" s="12">
        <v>6948.582173125579</v>
      </c>
      <c r="G29" s="12">
        <v>6797</v>
      </c>
      <c r="H29" s="12">
        <v>7019.535643511328</v>
      </c>
      <c r="I29" s="12">
        <v>6352</v>
      </c>
      <c r="J29" s="12">
        <v>5949</v>
      </c>
      <c r="K29" s="12">
        <v>5801.7846674916955</v>
      </c>
      <c r="L29" s="12">
        <v>5775.458202372175</v>
      </c>
      <c r="M29" s="12">
        <v>5931.808256480078</v>
      </c>
      <c r="N29" s="12">
        <f>N23*1000/R24</f>
        <v>5908.731630577973</v>
      </c>
    </row>
    <row r="30" spans="2:14" s="1" customFormat="1" ht="12" customHeight="1">
      <c r="B30" s="37" t="s">
        <v>9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8"/>
    </row>
    <row r="31" spans="2:14" s="1" customFormat="1" ht="12" customHeight="1">
      <c r="B31" s="24" t="s">
        <v>16</v>
      </c>
      <c r="C31" s="24"/>
      <c r="D31" s="24"/>
      <c r="E31" s="24"/>
      <c r="F31" s="25"/>
      <c r="G31" s="25"/>
      <c r="H31" s="25"/>
      <c r="I31" s="25"/>
      <c r="J31" s="25"/>
      <c r="K31" s="25"/>
      <c r="L31" s="25"/>
      <c r="M31" s="25"/>
      <c r="N31" s="25"/>
    </row>
    <row r="32" spans="2:14" s="1" customFormat="1" ht="12" customHeight="1">
      <c r="B32" s="24" t="s">
        <v>19</v>
      </c>
      <c r="C32" s="24"/>
      <c r="D32" s="24"/>
      <c r="E32" s="24"/>
      <c r="F32" s="25"/>
      <c r="G32" s="25"/>
      <c r="H32" s="25"/>
      <c r="I32" s="25"/>
      <c r="J32" s="25"/>
      <c r="K32" s="25"/>
      <c r="L32" s="25"/>
      <c r="M32" s="25"/>
      <c r="N32" s="25"/>
    </row>
  </sheetData>
  <sheetProtection/>
  <mergeCells count="34">
    <mergeCell ref="B1:N1"/>
    <mergeCell ref="D16:E16"/>
    <mergeCell ref="D20:E20"/>
    <mergeCell ref="D15:E15"/>
    <mergeCell ref="C18:C20"/>
    <mergeCell ref="C17:E17"/>
    <mergeCell ref="B3:E3"/>
    <mergeCell ref="B2:E2"/>
    <mergeCell ref="D12:E12"/>
    <mergeCell ref="B4:E4"/>
    <mergeCell ref="B23:E23"/>
    <mergeCell ref="D8:E8"/>
    <mergeCell ref="B6:B21"/>
    <mergeCell ref="C7:C12"/>
    <mergeCell ref="B25:E25"/>
    <mergeCell ref="B26:E26"/>
    <mergeCell ref="C14:C16"/>
    <mergeCell ref="D18:E18"/>
    <mergeCell ref="B5:E5"/>
    <mergeCell ref="D9:D11"/>
    <mergeCell ref="D7:E7"/>
    <mergeCell ref="C6:E6"/>
    <mergeCell ref="D19:E19"/>
    <mergeCell ref="C13:E13"/>
    <mergeCell ref="B22:E22"/>
    <mergeCell ref="C21:E21"/>
    <mergeCell ref="B32:N32"/>
    <mergeCell ref="B28:E28"/>
    <mergeCell ref="B29:E29"/>
    <mergeCell ref="D14:E14"/>
    <mergeCell ref="B27:E27"/>
    <mergeCell ref="B24:E24"/>
    <mergeCell ref="B30:N30"/>
    <mergeCell ref="B31:N3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080850</dc:creator>
  <cp:keywords/>
  <dc:description/>
  <cp:lastModifiedBy>武蔵野市役所</cp:lastModifiedBy>
  <cp:lastPrinted>2023-12-18T04:40:22Z</cp:lastPrinted>
  <dcterms:created xsi:type="dcterms:W3CDTF">2003-05-26T04:06:06Z</dcterms:created>
  <dcterms:modified xsi:type="dcterms:W3CDTF">2023-12-18T04:40:25Z</dcterms:modified>
  <cp:category/>
  <cp:version/>
  <cp:contentType/>
  <cp:contentStatus/>
</cp:coreProperties>
</file>