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75" windowWidth="12195" windowHeight="7020" tabRatio="763" activeTab="0"/>
  </bookViews>
  <sheets>
    <sheet name="管理者別道路延長及び面積" sheetId="1" r:id="rId1"/>
  </sheets>
  <definedNames>
    <definedName name="_xlnm.Print_Area" localSheetId="0">'管理者別道路延長及び面積'!$A$1:$N$24</definedName>
  </definedNames>
  <calcPr fullCalcOnLoad="1"/>
</workbook>
</file>

<file path=xl/sharedStrings.xml><?xml version="1.0" encoding="utf-8"?>
<sst xmlns="http://schemas.openxmlformats.org/spreadsheetml/2006/main" count="38" uniqueCount="29">
  <si>
    <t>道路種別</t>
  </si>
  <si>
    <t>車道幅員別内訳</t>
  </si>
  <si>
    <t>舗装別内訳</t>
  </si>
  <si>
    <t>計</t>
  </si>
  <si>
    <t>19.5ｍ以上</t>
  </si>
  <si>
    <t>13.0ｍ以上</t>
  </si>
  <si>
    <t>5.5ｍ以上</t>
  </si>
  <si>
    <t>3.5ｍ以上</t>
  </si>
  <si>
    <t>3.5ｍ未満</t>
  </si>
  <si>
    <t>舗装道</t>
  </si>
  <si>
    <t>砂利道</t>
  </si>
  <si>
    <t>2　道　路</t>
  </si>
  <si>
    <t>延長（ｍ）</t>
  </si>
  <si>
    <t>面積（㎡）</t>
  </si>
  <si>
    <t>道路率
（％）</t>
  </si>
  <si>
    <t>舗装率
（％）</t>
  </si>
  <si>
    <t>　（注）1 橋を含む。</t>
  </si>
  <si>
    <t>　　　　2 幅員は全幅。</t>
  </si>
  <si>
    <t>　　　　3 認定外道路とは道路法の認定をうけていない市名義の道路。</t>
  </si>
  <si>
    <t>　　　　5 道路率（％）＝(道路の面積／行政面積)×100　</t>
  </si>
  <si>
    <t>　　　　6 舗装率（％）＝{（道路の面積－砂利道の面積）／道路面積}×100</t>
  </si>
  <si>
    <t>東京都
管理道路</t>
  </si>
  <si>
    <t>市   道</t>
  </si>
  <si>
    <t>認定外
道   路</t>
  </si>
  <si>
    <t>私   道</t>
  </si>
  <si>
    <t>（1）管理者別道路延長及び面積</t>
  </si>
  <si>
    <t>　資料：都市整備部　道路管理課</t>
  </si>
  <si>
    <t>　　　　4 認定外道路と私道の重用延長＝2,366ｍ</t>
  </si>
  <si>
    <t>（5.4.1）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</si>
</sst>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;[Red]#,##0.0"/>
    <numFmt numFmtId="182" formatCode="#,##0.0_);\(#,##0.0\)"/>
    <numFmt numFmtId="183" formatCode="#,##0.00_);\(#,##0.00\)"/>
    <numFmt numFmtId="184" formatCode="#,##0.00;[Red]#,##0.00"/>
    <numFmt numFmtId="185" formatCode="#,##0.00_ "/>
    <numFmt numFmtId="186" formatCode="&quot;(&quot;General&quot;)&quot;"/>
    <numFmt numFmtId="187" formatCode="General&quot;m&quot;"/>
    <numFmt numFmtId="188" formatCode="#,##0&quot;m&quot;"/>
    <numFmt numFmtId="189" formatCode="0_ "/>
    <numFmt numFmtId="190" formatCode="0.0_);[Red]\(0.0\)"/>
    <numFmt numFmtId="191" formatCode="0.0%"/>
    <numFmt numFmtId="192" formatCode="0.0_ "/>
    <numFmt numFmtId="193" formatCode="#,##0_);[Red]\(#,##0\)"/>
    <numFmt numFmtId="194" formatCode="#,##0.000_);[Red]\(#,##0.000\)"/>
    <numFmt numFmtId="195" formatCode="#,##0.0;[Red]\-#,##0.0"/>
    <numFmt numFmtId="196" formatCode="0.0"/>
    <numFmt numFmtId="197" formatCode="#,##0.0"/>
    <numFmt numFmtId="198" formatCode="#,##0.000"/>
    <numFmt numFmtId="199" formatCode="0.000%"/>
    <numFmt numFmtId="200" formatCode="#,##0.0_);[Red]\(#,##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10" fontId="3" fillId="0" borderId="0" xfId="42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200" fontId="5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tabSelected="1" view="pageBreakPreview" zoomScaleSheetLayoutView="100" workbookViewId="0" topLeftCell="A1">
      <selection activeCell="G13" sqref="G13"/>
    </sheetView>
  </sheetViews>
  <sheetFormatPr defaultColWidth="9.00390625" defaultRowHeight="13.5"/>
  <cols>
    <col min="1" max="1" width="0.6171875" style="14" customWidth="1"/>
    <col min="2" max="2" width="7.75390625" style="14" customWidth="1"/>
    <col min="3" max="3" width="7.375" style="14" customWidth="1"/>
    <col min="4" max="5" width="6.875" style="14" customWidth="1"/>
    <col min="6" max="8" width="7.125" style="14" customWidth="1"/>
    <col min="9" max="9" width="8.875" style="14" customWidth="1"/>
    <col min="10" max="10" width="6.875" style="14" customWidth="1"/>
    <col min="11" max="11" width="8.75390625" style="14" customWidth="1"/>
    <col min="12" max="12" width="6.625" style="14" customWidth="1"/>
    <col min="13" max="13" width="5.625" style="14" customWidth="1"/>
    <col min="14" max="14" width="1.75390625" style="14" customWidth="1"/>
    <col min="15" max="16384" width="9.00390625" style="14" customWidth="1"/>
  </cols>
  <sheetData>
    <row r="1" spans="2:13" s="1" customFormat="1" ht="15.75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s="1" customFormat="1" ht="7.5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s="1" customFormat="1" ht="15.75" customHeight="1">
      <c r="B3" s="42" t="s">
        <v>25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s="1" customFormat="1" ht="12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4" t="s">
        <v>28</v>
      </c>
      <c r="M4" s="44"/>
    </row>
    <row r="5" spans="2:13" s="1" customFormat="1" ht="15.75" customHeight="1">
      <c r="B5" s="45" t="s">
        <v>0</v>
      </c>
      <c r="C5" s="46"/>
      <c r="D5" s="49" t="s">
        <v>1</v>
      </c>
      <c r="E5" s="50"/>
      <c r="F5" s="50"/>
      <c r="G5" s="50"/>
      <c r="H5" s="51"/>
      <c r="I5" s="49" t="s">
        <v>2</v>
      </c>
      <c r="J5" s="51"/>
      <c r="K5" s="52" t="s">
        <v>3</v>
      </c>
      <c r="L5" s="33" t="s">
        <v>14</v>
      </c>
      <c r="M5" s="33" t="s">
        <v>15</v>
      </c>
    </row>
    <row r="6" spans="2:16" s="1" customFormat="1" ht="15.75" customHeight="1">
      <c r="B6" s="47"/>
      <c r="C6" s="48"/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3" t="s">
        <v>9</v>
      </c>
      <c r="J6" s="3" t="s">
        <v>10</v>
      </c>
      <c r="K6" s="52"/>
      <c r="L6" s="53"/>
      <c r="M6" s="34"/>
      <c r="P6" s="5"/>
    </row>
    <row r="7" spans="2:16" s="1" customFormat="1" ht="25.5" customHeight="1">
      <c r="B7" s="35" t="s">
        <v>21</v>
      </c>
      <c r="C7" s="6" t="s">
        <v>12</v>
      </c>
      <c r="D7" s="23">
        <v>7</v>
      </c>
      <c r="E7" s="23">
        <v>834</v>
      </c>
      <c r="F7" s="23">
        <v>19808</v>
      </c>
      <c r="G7" s="23">
        <v>597</v>
      </c>
      <c r="H7" s="24">
        <v>0</v>
      </c>
      <c r="I7" s="23">
        <v>21246</v>
      </c>
      <c r="J7" s="24">
        <v>0</v>
      </c>
      <c r="K7" s="23">
        <v>21246</v>
      </c>
      <c r="L7" s="24">
        <v>0</v>
      </c>
      <c r="M7" s="24">
        <v>0</v>
      </c>
      <c r="P7" s="7"/>
    </row>
    <row r="8" spans="2:16" s="1" customFormat="1" ht="25.5" customHeight="1">
      <c r="B8" s="36"/>
      <c r="C8" s="4" t="s">
        <v>13</v>
      </c>
      <c r="D8" s="23">
        <v>164</v>
      </c>
      <c r="E8" s="23">
        <v>23815</v>
      </c>
      <c r="F8" s="23">
        <v>288662</v>
      </c>
      <c r="G8" s="23">
        <v>6768</v>
      </c>
      <c r="H8" s="24">
        <v>0</v>
      </c>
      <c r="I8" s="23">
        <v>319409</v>
      </c>
      <c r="J8" s="24">
        <v>0</v>
      </c>
      <c r="K8" s="23">
        <v>319409</v>
      </c>
      <c r="L8" s="25">
        <f>K8/(10.98*10^6)*100</f>
        <v>2.909007285974499</v>
      </c>
      <c r="M8" s="25">
        <f>I8/K8*100</f>
        <v>100</v>
      </c>
      <c r="P8" s="7"/>
    </row>
    <row r="9" spans="2:16" s="1" customFormat="1" ht="25.5" customHeight="1">
      <c r="B9" s="37" t="s">
        <v>22</v>
      </c>
      <c r="C9" s="8" t="s">
        <v>12</v>
      </c>
      <c r="D9" s="23">
        <v>203</v>
      </c>
      <c r="E9" s="23">
        <v>1097</v>
      </c>
      <c r="F9" s="23">
        <v>23553</v>
      </c>
      <c r="G9" s="23">
        <v>59121</v>
      </c>
      <c r="H9" s="23">
        <v>44084</v>
      </c>
      <c r="I9" s="23">
        <v>127319</v>
      </c>
      <c r="J9" s="23">
        <v>739</v>
      </c>
      <c r="K9" s="23">
        <v>128058</v>
      </c>
      <c r="L9" s="24">
        <v>0</v>
      </c>
      <c r="M9" s="24">
        <v>0</v>
      </c>
      <c r="P9" s="7"/>
    </row>
    <row r="10" spans="2:16" s="1" customFormat="1" ht="25.5" customHeight="1">
      <c r="B10" s="36"/>
      <c r="C10" s="4" t="s">
        <v>13</v>
      </c>
      <c r="D10" s="23">
        <v>7364</v>
      </c>
      <c r="E10" s="23">
        <v>29935</v>
      </c>
      <c r="F10" s="23">
        <v>281307</v>
      </c>
      <c r="G10" s="23">
        <v>348378</v>
      </c>
      <c r="H10" s="23">
        <v>174906</v>
      </c>
      <c r="I10" s="23">
        <v>840169</v>
      </c>
      <c r="J10" s="23">
        <v>1721</v>
      </c>
      <c r="K10" s="23">
        <v>841890</v>
      </c>
      <c r="L10" s="25">
        <f>K10/(10.98*10^6)*100</f>
        <v>7.667486338797815</v>
      </c>
      <c r="M10" s="25">
        <f>I10/K10*100</f>
        <v>99.79557899488056</v>
      </c>
      <c r="P10" s="7"/>
    </row>
    <row r="11" spans="2:16" s="1" customFormat="1" ht="25.5" customHeight="1">
      <c r="B11" s="35" t="s">
        <v>23</v>
      </c>
      <c r="C11" s="8" t="s">
        <v>12</v>
      </c>
      <c r="D11" s="24">
        <v>0</v>
      </c>
      <c r="E11" s="24">
        <v>20</v>
      </c>
      <c r="F11" s="23">
        <v>549</v>
      </c>
      <c r="G11" s="23">
        <v>7070</v>
      </c>
      <c r="H11" s="23">
        <v>14685</v>
      </c>
      <c r="I11" s="23">
        <v>22105</v>
      </c>
      <c r="J11" s="23">
        <v>219</v>
      </c>
      <c r="K11" s="23">
        <v>22324</v>
      </c>
      <c r="L11" s="24">
        <v>0</v>
      </c>
      <c r="M11" s="24">
        <v>0</v>
      </c>
      <c r="P11" s="7"/>
    </row>
    <row r="12" spans="2:16" s="1" customFormat="1" ht="25.5" customHeight="1">
      <c r="B12" s="36"/>
      <c r="C12" s="4" t="s">
        <v>13</v>
      </c>
      <c r="D12" s="24">
        <v>0</v>
      </c>
      <c r="E12" s="24">
        <v>468</v>
      </c>
      <c r="F12" s="23">
        <v>8998</v>
      </c>
      <c r="G12" s="23">
        <v>37503</v>
      </c>
      <c r="H12" s="23">
        <v>50368</v>
      </c>
      <c r="I12" s="23">
        <v>96790</v>
      </c>
      <c r="J12" s="23">
        <v>547</v>
      </c>
      <c r="K12" s="23">
        <v>97337</v>
      </c>
      <c r="L12" s="25">
        <f>K12/(10.98*10^6)*100</f>
        <v>0.8864936247723132</v>
      </c>
      <c r="M12" s="25">
        <f>I12/K12*100</f>
        <v>99.43803486854948</v>
      </c>
      <c r="P12" s="7"/>
    </row>
    <row r="13" spans="2:16" s="1" customFormat="1" ht="25.5" customHeight="1">
      <c r="B13" s="37" t="s">
        <v>24</v>
      </c>
      <c r="C13" s="8" t="s">
        <v>12</v>
      </c>
      <c r="D13" s="24">
        <v>0</v>
      </c>
      <c r="E13" s="24">
        <v>97</v>
      </c>
      <c r="F13" s="23">
        <v>2930</v>
      </c>
      <c r="G13" s="23">
        <v>15177</v>
      </c>
      <c r="H13" s="23">
        <v>77070</v>
      </c>
      <c r="I13" s="23">
        <v>92158</v>
      </c>
      <c r="J13" s="23">
        <v>3116</v>
      </c>
      <c r="K13" s="23">
        <v>95274</v>
      </c>
      <c r="L13" s="24">
        <v>0</v>
      </c>
      <c r="M13" s="24">
        <v>0</v>
      </c>
      <c r="P13" s="7"/>
    </row>
    <row r="14" spans="2:16" s="1" customFormat="1" ht="25.5" customHeight="1">
      <c r="B14" s="36"/>
      <c r="C14" s="4" t="s">
        <v>13</v>
      </c>
      <c r="D14" s="24">
        <v>0</v>
      </c>
      <c r="E14" s="24">
        <v>2112</v>
      </c>
      <c r="F14" s="23">
        <v>23695</v>
      </c>
      <c r="G14" s="23">
        <v>85394</v>
      </c>
      <c r="H14" s="23">
        <v>280741</v>
      </c>
      <c r="I14" s="23">
        <v>382675</v>
      </c>
      <c r="J14" s="23">
        <v>9267</v>
      </c>
      <c r="K14" s="23">
        <v>391942</v>
      </c>
      <c r="L14" s="25">
        <f>K14/(10.98*10^6)*100</f>
        <v>3.56959927140255</v>
      </c>
      <c r="M14" s="25">
        <f>I14/K14*100</f>
        <v>97.6356195559547</v>
      </c>
      <c r="N14" s="9"/>
      <c r="P14" s="7"/>
    </row>
    <row r="15" spans="1:16" s="1" customFormat="1" ht="25.5" customHeight="1">
      <c r="A15" s="10"/>
      <c r="B15" s="38" t="s">
        <v>3</v>
      </c>
      <c r="C15" s="21" t="s">
        <v>12</v>
      </c>
      <c r="D15" s="26">
        <f>D7+D9</f>
        <v>210</v>
      </c>
      <c r="E15" s="26">
        <f aca="true" t="shared" si="0" ref="E15:G16">E7+E9+E11+E13</f>
        <v>2048</v>
      </c>
      <c r="F15" s="26">
        <f t="shared" si="0"/>
        <v>46840</v>
      </c>
      <c r="G15" s="26">
        <f t="shared" si="0"/>
        <v>81965</v>
      </c>
      <c r="H15" s="26">
        <f>H9+H11+H13</f>
        <v>135839</v>
      </c>
      <c r="I15" s="26">
        <f>I7+I9+I11+I13</f>
        <v>262828</v>
      </c>
      <c r="J15" s="26">
        <f>J9+J11+J13</f>
        <v>4074</v>
      </c>
      <c r="K15" s="26">
        <f>K7+K9+K11+K13</f>
        <v>266902</v>
      </c>
      <c r="L15" s="27">
        <v>0</v>
      </c>
      <c r="M15" s="27">
        <v>0</v>
      </c>
      <c r="N15" s="11"/>
      <c r="O15" s="10"/>
      <c r="P15" s="7"/>
    </row>
    <row r="16" spans="1:16" s="1" customFormat="1" ht="25.5" customHeight="1">
      <c r="A16" s="10"/>
      <c r="B16" s="39"/>
      <c r="C16" s="22" t="s">
        <v>13</v>
      </c>
      <c r="D16" s="26">
        <f>D8+D10</f>
        <v>7528</v>
      </c>
      <c r="E16" s="26">
        <f t="shared" si="0"/>
        <v>56330</v>
      </c>
      <c r="F16" s="26">
        <f t="shared" si="0"/>
        <v>602662</v>
      </c>
      <c r="G16" s="26">
        <f t="shared" si="0"/>
        <v>478043</v>
      </c>
      <c r="H16" s="26">
        <f>H10+H12+H14</f>
        <v>506015</v>
      </c>
      <c r="I16" s="26">
        <f>I8+I10+I12+I14</f>
        <v>1639043</v>
      </c>
      <c r="J16" s="26">
        <f>J10+J12+J14</f>
        <v>11535</v>
      </c>
      <c r="K16" s="26">
        <f>K8+K12+K10+K14</f>
        <v>1650578</v>
      </c>
      <c r="L16" s="28">
        <f>K16/(10.98*10^6)*100</f>
        <v>15.032586520947177</v>
      </c>
      <c r="M16" s="28">
        <f>I16/K16*100</f>
        <v>99.30115389881605</v>
      </c>
      <c r="N16" s="9"/>
      <c r="O16" s="10"/>
      <c r="P16" s="7"/>
    </row>
    <row r="17" spans="2:13" s="1" customFormat="1" ht="12" customHeight="1">
      <c r="B17" s="32" t="s">
        <v>26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s="12" customFormat="1" ht="12" customHeight="1">
      <c r="B18" s="29" t="s">
        <v>16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3" s="12" customFormat="1" ht="12" customHeight="1">
      <c r="B19" s="29" t="s">
        <v>17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 s="12" customFormat="1" ht="12" customHeight="1">
      <c r="B20" s="29" t="s">
        <v>18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2:13" s="12" customFormat="1" ht="12" customHeight="1">
      <c r="B21" s="29" t="s">
        <v>27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2:13" s="13" customFormat="1" ht="12" customHeight="1">
      <c r="B22" s="29" t="s">
        <v>19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2:13" s="13" customFormat="1" ht="12" customHeight="1">
      <c r="B23" s="29" t="s">
        <v>20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4:11" ht="13.5">
      <c r="D24" s="15"/>
      <c r="E24" s="16"/>
      <c r="F24" s="16"/>
      <c r="G24" s="16"/>
      <c r="H24" s="16"/>
      <c r="I24" s="16"/>
      <c r="J24" s="16"/>
      <c r="K24" s="16"/>
    </row>
    <row r="25" spans="3:13" ht="13.5">
      <c r="C25" s="31"/>
      <c r="D25" s="17"/>
      <c r="E25" s="17"/>
      <c r="F25" s="17"/>
      <c r="G25" s="17"/>
      <c r="H25" s="17"/>
      <c r="I25" s="17"/>
      <c r="J25" s="17"/>
      <c r="K25" s="17"/>
      <c r="L25" s="18"/>
      <c r="M25" s="18"/>
    </row>
    <row r="26" spans="3:13" ht="13.5">
      <c r="C26" s="31"/>
      <c r="D26" s="19"/>
      <c r="E26" s="19"/>
      <c r="F26" s="19"/>
      <c r="G26" s="19"/>
      <c r="H26" s="19"/>
      <c r="I26" s="19"/>
      <c r="J26" s="19"/>
      <c r="K26" s="19"/>
      <c r="L26" s="20"/>
      <c r="M26" s="20"/>
    </row>
  </sheetData>
  <sheetProtection/>
  <mergeCells count="24">
    <mergeCell ref="B1:M1"/>
    <mergeCell ref="B2:M2"/>
    <mergeCell ref="B3:M3"/>
    <mergeCell ref="B4:K4"/>
    <mergeCell ref="L4:M4"/>
    <mergeCell ref="B5:C6"/>
    <mergeCell ref="D5:H5"/>
    <mergeCell ref="I5:J5"/>
    <mergeCell ref="K5:K6"/>
    <mergeCell ref="L5:L6"/>
    <mergeCell ref="M5:M6"/>
    <mergeCell ref="B7:B8"/>
    <mergeCell ref="B9:B10"/>
    <mergeCell ref="B11:B12"/>
    <mergeCell ref="B13:B14"/>
    <mergeCell ref="B15:B16"/>
    <mergeCell ref="B23:M23"/>
    <mergeCell ref="C25:C26"/>
    <mergeCell ref="B17:M17"/>
    <mergeCell ref="B18:M18"/>
    <mergeCell ref="B19:M19"/>
    <mergeCell ref="B20:M20"/>
    <mergeCell ref="B21:M21"/>
    <mergeCell ref="B22:M22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9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2023-12-18T01:56:34Z</cp:lastPrinted>
  <dcterms:created xsi:type="dcterms:W3CDTF">2003-05-07T05:04:54Z</dcterms:created>
  <dcterms:modified xsi:type="dcterms:W3CDTF">2023-12-18T01:56:41Z</dcterms:modified>
  <cp:category/>
  <cp:version/>
  <cp:contentType/>
  <cp:contentStatus/>
</cp:coreProperties>
</file>