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7560" tabRatio="843" activeTab="0"/>
  </bookViews>
  <sheets>
    <sheet name="地目別面積の推移R2から" sheetId="1" r:id="rId1"/>
    <sheet name="地目別面積の推移H31まで" sheetId="2" r:id="rId2"/>
  </sheets>
  <definedNames>
    <definedName name="_xlnm.Print_Area" localSheetId="1">'地目別面積の推移H31まで'!$B$1:$P$36</definedName>
    <definedName name="_xlnm.Print_Area" localSheetId="0">'地目別面積の推移R2から'!$A$1:$M$40</definedName>
  </definedNames>
  <calcPr fullCalcOnLoad="1"/>
</workbook>
</file>

<file path=xl/sharedStrings.xml><?xml version="1.0" encoding="utf-8"?>
<sst xmlns="http://schemas.openxmlformats.org/spreadsheetml/2006/main" count="106" uniqueCount="63">
  <si>
    <t>学校用地</t>
  </si>
  <si>
    <t>公共用地</t>
  </si>
  <si>
    <t>鉄塔地</t>
  </si>
  <si>
    <t>私用道路</t>
  </si>
  <si>
    <t>水道用地</t>
  </si>
  <si>
    <t>水路敷</t>
  </si>
  <si>
    <t>公園地</t>
  </si>
  <si>
    <t>境内地</t>
  </si>
  <si>
    <t>墳墓地</t>
  </si>
  <si>
    <t>　</t>
  </si>
  <si>
    <t>宅地</t>
  </si>
  <si>
    <t>雑種地</t>
  </si>
  <si>
    <t>その他</t>
  </si>
  <si>
    <t xml:space="preserve">    畑</t>
  </si>
  <si>
    <r>
      <t>面  積（m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）</t>
    </r>
  </si>
  <si>
    <t>（各年1.1）</t>
  </si>
  <si>
    <t>構成比</t>
  </si>
  <si>
    <t>地目別</t>
  </si>
  <si>
    <t>（4）地目別面積の推移</t>
  </si>
  <si>
    <t>山林</t>
  </si>
  <si>
    <t xml:space="preserve">    - </t>
  </si>
  <si>
    <t>介在畑</t>
  </si>
  <si>
    <t>畑
（介在畑を除く）</t>
  </si>
  <si>
    <t>鉄軌道用地　(単体)</t>
  </si>
  <si>
    <t>鉄軌道用地　(複合)</t>
  </si>
  <si>
    <t>総　　　　数</t>
  </si>
  <si>
    <t xml:space="preserve">　資料：財務部　資産税課
</t>
  </si>
  <si>
    <t>高度商業地区</t>
  </si>
  <si>
    <t>普通商業地区</t>
  </si>
  <si>
    <t>併用住宅地区</t>
  </si>
  <si>
    <t>普通住宅地区</t>
  </si>
  <si>
    <t>中小工場地区</t>
  </si>
  <si>
    <t>農家小屋等宅地</t>
  </si>
  <si>
    <t>その他の宅地</t>
  </si>
  <si>
    <t>その他の雑種地</t>
  </si>
  <si>
    <t>公衆用道路</t>
  </si>
  <si>
    <t>準公共用地</t>
  </si>
  <si>
    <t>構 成 比</t>
  </si>
  <si>
    <t>総         数</t>
  </si>
  <si>
    <t>市街化区域農地</t>
  </si>
  <si>
    <t>生産緑地内農地</t>
  </si>
  <si>
    <t>宅地介在畑</t>
  </si>
  <si>
    <t>農家小屋等</t>
  </si>
  <si>
    <t>公有地</t>
  </si>
  <si>
    <t>学校用地（公立）</t>
  </si>
  <si>
    <t>学校用地（私立）</t>
  </si>
  <si>
    <t>駐車場</t>
  </si>
  <si>
    <t>資材置場等</t>
  </si>
  <si>
    <t>ゴルフ練習場</t>
  </si>
  <si>
    <t>競技場等</t>
  </si>
  <si>
    <t>祠</t>
  </si>
  <si>
    <t>ゴミ置き場</t>
  </si>
  <si>
    <t>教会敷地</t>
  </si>
  <si>
    <t>墳墓地</t>
  </si>
  <si>
    <t>水路敷</t>
  </si>
  <si>
    <t>※令和２年度より集計項目を変更</t>
  </si>
  <si>
    <t>　資料：財務部　資産税課</t>
  </si>
  <si>
    <r>
      <t>面  積（m</t>
    </r>
    <r>
      <rPr>
        <vertAlign val="superscript"/>
        <sz val="9"/>
        <color indexed="8"/>
        <rFont val="ＭＳ Ｐ明朝"/>
        <family val="1"/>
      </rPr>
      <t>2</t>
    </r>
    <r>
      <rPr>
        <sz val="9"/>
        <color indexed="8"/>
        <rFont val="ＭＳ Ｐ明朝"/>
        <family val="1"/>
      </rPr>
      <t>）</t>
    </r>
  </si>
  <si>
    <t>構 成 比</t>
  </si>
  <si>
    <t>構 成 比</t>
  </si>
  <si>
    <t>鉄軌道用地
（単体）</t>
  </si>
  <si>
    <t>鉄軌道用地
（複合）</t>
  </si>
  <si>
    <t>市民農園・
苗木畑等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</si>
</sst>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  <numFmt numFmtId="179" formatCode="0.0_ "/>
    <numFmt numFmtId="180" formatCode="0_);[Red]\(0\)"/>
    <numFmt numFmtId="181" formatCode="0.0000_);[Red]\(0.0000\)"/>
    <numFmt numFmtId="182" formatCode="0.0_);[Red]\(0.0\)"/>
    <numFmt numFmtId="183" formatCode="0.00_);[Red]\(0.00\)"/>
    <numFmt numFmtId="184" formatCode="#,##0_ "/>
    <numFmt numFmtId="185" formatCode="#,##0;[Red]#,##0"/>
    <numFmt numFmtId="186" formatCode="0.0;[Red]0.0"/>
    <numFmt numFmtId="187" formatCode="#,##0.0_ "/>
    <numFmt numFmtId="188" formatCode="0.0%"/>
    <numFmt numFmtId="189" formatCode="#,##0.0;[Red]\-#,##0.0"/>
    <numFmt numFmtId="190" formatCode="0_ ;[Red]\-0\ "/>
    <numFmt numFmtId="191" formatCode="0.0_ ;[Red]\-0.0\ "/>
    <numFmt numFmtId="192" formatCode="???.??"/>
    <numFmt numFmtId="193" formatCode="???.?"/>
    <numFmt numFmtId="194" formatCode="???.0"/>
    <numFmt numFmtId="195" formatCode="#,##0.00_ "/>
    <numFmt numFmtId="196" formatCode="#,##0_);\(#,##0\)"/>
    <numFmt numFmtId="197" formatCode="0_);\(0\)"/>
    <numFmt numFmtId="198" formatCode="0;[Red]0"/>
    <numFmt numFmtId="199" formatCode="0;&quot;△ &quot;0"/>
    <numFmt numFmtId="200" formatCode="0.0;&quot;△ &quot;0.0"/>
    <numFmt numFmtId="201" formatCode="0.000;[Red]0.000"/>
    <numFmt numFmtId="202" formatCode="#,##0.0;[Red]#,##0.0"/>
    <numFmt numFmtId="203" formatCode="#,##0.00;[Red]#,##0.00"/>
    <numFmt numFmtId="204" formatCode="0.0"/>
    <numFmt numFmtId="205" formatCode="0.0000000000_ "/>
    <numFmt numFmtId="206" formatCode="0.000000000_ "/>
    <numFmt numFmtId="207" formatCode="0.00000000_ "/>
    <numFmt numFmtId="208" formatCode="0.0000000_ "/>
    <numFmt numFmtId="209" formatCode="0.000000_ "/>
    <numFmt numFmtId="210" formatCode="0.00000_ "/>
    <numFmt numFmtId="211" formatCode="0.000_ "/>
    <numFmt numFmtId="212" formatCode="#,##0_);[Red]\(#,##0\)"/>
    <numFmt numFmtId="213" formatCode="#,##0.0_);[Red]\(#,##0.0\)"/>
    <numFmt numFmtId="214" formatCode="&quot;¥&quot;#,##0_);[Red]\(&quot;¥&quot;#,##0\)"/>
    <numFmt numFmtId="215" formatCode="#,##0.000;[Red]#,##0.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b/>
      <sz val="9"/>
      <name val="ＭＳ Ｐ明朝"/>
      <family val="1"/>
    </font>
    <font>
      <vertAlign val="superscript"/>
      <sz val="9"/>
      <name val="ＭＳ Ｐ明朝"/>
      <family val="1"/>
    </font>
    <font>
      <b/>
      <sz val="11"/>
      <name val="ＭＳ Ｐ明朝"/>
      <family val="1"/>
    </font>
    <font>
      <sz val="9"/>
      <color indexed="8"/>
      <name val="ＭＳ Ｐ明朝"/>
      <family val="1"/>
    </font>
    <font>
      <vertAlign val="superscript"/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185" fontId="4" fillId="0" borderId="13" xfId="50" applyNumberFormat="1" applyFont="1" applyFill="1" applyBorder="1" applyAlignment="1">
      <alignment horizontal="right" vertical="center" indent="1"/>
    </xf>
    <xf numFmtId="185" fontId="4" fillId="0" borderId="14" xfId="50" applyNumberFormat="1" applyFont="1" applyFill="1" applyBorder="1" applyAlignment="1">
      <alignment horizontal="right" vertical="center" indent="1"/>
    </xf>
    <xf numFmtId="185" fontId="4" fillId="0" borderId="13" xfId="0" applyNumberFormat="1" applyFont="1" applyFill="1" applyBorder="1" applyAlignment="1">
      <alignment horizontal="right" vertical="center" indent="1"/>
    </xf>
    <xf numFmtId="185" fontId="4" fillId="0" borderId="15" xfId="43" applyNumberFormat="1" applyFont="1" applyFill="1" applyBorder="1" applyAlignment="1">
      <alignment horizontal="right" vertical="center" indent="1"/>
    </xf>
    <xf numFmtId="38" fontId="2" fillId="0" borderId="14" xfId="50" applyFont="1" applyFill="1" applyBorder="1" applyAlignment="1">
      <alignment horizontal="right" vertical="center" indent="1"/>
    </xf>
    <xf numFmtId="202" fontId="2" fillId="0" borderId="14" xfId="50" applyNumberFormat="1" applyFont="1" applyFill="1" applyBorder="1" applyAlignment="1">
      <alignment horizontal="right" vertical="center" indent="1"/>
    </xf>
    <xf numFmtId="202" fontId="2" fillId="0" borderId="15" xfId="50" applyNumberFormat="1" applyFont="1" applyFill="1" applyBorder="1" applyAlignment="1">
      <alignment horizontal="right" vertical="center" indent="1"/>
    </xf>
    <xf numFmtId="0" fontId="2" fillId="0" borderId="16" xfId="0" applyNumberFormat="1" applyFont="1" applyFill="1" applyBorder="1" applyAlignment="1">
      <alignment horizontal="distributed" vertical="center" wrapText="1" indent="1"/>
    </xf>
    <xf numFmtId="0" fontId="2" fillId="0" borderId="16" xfId="0" applyNumberFormat="1" applyFont="1" applyFill="1" applyBorder="1" applyAlignment="1">
      <alignment horizontal="distributed" vertical="center" indent="1"/>
    </xf>
    <xf numFmtId="0" fontId="2" fillId="0" borderId="17" xfId="0" applyNumberFormat="1" applyFont="1" applyFill="1" applyBorder="1" applyAlignment="1">
      <alignment horizontal="distributed" vertical="center" wrapText="1" indent="1"/>
    </xf>
    <xf numFmtId="38" fontId="2" fillId="0" borderId="18" xfId="50" applyFont="1" applyFill="1" applyBorder="1" applyAlignment="1">
      <alignment horizontal="right" vertical="center" indent="1"/>
    </xf>
    <xf numFmtId="202" fontId="2" fillId="0" borderId="19" xfId="50" applyNumberFormat="1" applyFont="1" applyFill="1" applyBorder="1" applyAlignment="1">
      <alignment horizontal="right" vertical="center" indent="1"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 horizontal="distributed" vertical="center"/>
    </xf>
    <xf numFmtId="0" fontId="50" fillId="0" borderId="19" xfId="0" applyNumberFormat="1" applyFont="1" applyFill="1" applyBorder="1" applyAlignment="1">
      <alignment horizontal="center" vertical="center"/>
    </xf>
    <xf numFmtId="184" fontId="49" fillId="0" borderId="0" xfId="0" applyNumberFormat="1" applyFont="1" applyFill="1" applyBorder="1" applyAlignment="1">
      <alignment/>
    </xf>
    <xf numFmtId="212" fontId="51" fillId="0" borderId="14" xfId="0" applyNumberFormat="1" applyFont="1" applyFill="1" applyBorder="1" applyAlignment="1">
      <alignment horizontal="right" vertical="center" indent="1"/>
    </xf>
    <xf numFmtId="177" fontId="51" fillId="0" borderId="20" xfId="43" applyNumberFormat="1" applyFont="1" applyFill="1" applyBorder="1" applyAlignment="1">
      <alignment horizontal="right" vertical="center" indent="1"/>
    </xf>
    <xf numFmtId="212" fontId="49" fillId="0" borderId="0" xfId="0" applyNumberFormat="1" applyFont="1" applyFill="1" applyBorder="1" applyAlignment="1">
      <alignment/>
    </xf>
    <xf numFmtId="212" fontId="50" fillId="0" borderId="14" xfId="0" applyNumberFormat="1" applyFont="1" applyFill="1" applyBorder="1" applyAlignment="1">
      <alignment horizontal="right" vertical="center" indent="1"/>
    </xf>
    <xf numFmtId="179" fontId="50" fillId="0" borderId="15" xfId="43" applyNumberFormat="1" applyFont="1" applyFill="1" applyBorder="1" applyAlignment="1">
      <alignment horizontal="right" vertical="center" indent="1"/>
    </xf>
    <xf numFmtId="179" fontId="50" fillId="0" borderId="19" xfId="43" applyNumberFormat="1" applyFont="1" applyFill="1" applyBorder="1" applyAlignment="1">
      <alignment horizontal="right" vertical="center" indent="1"/>
    </xf>
    <xf numFmtId="179" fontId="49" fillId="0" borderId="0" xfId="0" applyNumberFormat="1" applyFont="1" applyFill="1" applyBorder="1" applyAlignment="1">
      <alignment/>
    </xf>
    <xf numFmtId="211" fontId="49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184" fontId="50" fillId="0" borderId="0" xfId="0" applyNumberFormat="1" applyFont="1" applyFill="1" applyBorder="1" applyAlignment="1">
      <alignment/>
    </xf>
    <xf numFmtId="179" fontId="50" fillId="0" borderId="0" xfId="0" applyNumberFormat="1" applyFont="1" applyFill="1" applyBorder="1" applyAlignment="1">
      <alignment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distributed" vertical="center" indent="1"/>
    </xf>
    <xf numFmtId="0" fontId="50" fillId="0" borderId="10" xfId="0" applyNumberFormat="1" applyFont="1" applyFill="1" applyBorder="1" applyAlignment="1">
      <alignment horizontal="right"/>
    </xf>
    <xf numFmtId="0" fontId="50" fillId="0" borderId="10" xfId="0" applyNumberFormat="1" applyFont="1" applyFill="1" applyBorder="1" applyAlignment="1">
      <alignment horizontal="center" vertical="center"/>
    </xf>
    <xf numFmtId="212" fontId="4" fillId="0" borderId="14" xfId="0" applyNumberFormat="1" applyFont="1" applyFill="1" applyBorder="1" applyAlignment="1">
      <alignment horizontal="right" vertical="center" indent="1"/>
    </xf>
    <xf numFmtId="212" fontId="2" fillId="0" borderId="14" xfId="0" applyNumberFormat="1" applyFont="1" applyFill="1" applyBorder="1" applyAlignment="1">
      <alignment horizontal="right" vertical="center" indent="1"/>
    </xf>
    <xf numFmtId="177" fontId="4" fillId="0" borderId="20" xfId="43" applyNumberFormat="1" applyFont="1" applyFill="1" applyBorder="1" applyAlignment="1">
      <alignment horizontal="right" vertical="center" indent="1"/>
    </xf>
    <xf numFmtId="179" fontId="2" fillId="0" borderId="15" xfId="43" applyNumberFormat="1" applyFont="1" applyFill="1" applyBorder="1" applyAlignment="1">
      <alignment horizontal="right" vertical="center" indent="1"/>
    </xf>
    <xf numFmtId="212" fontId="2" fillId="0" borderId="15" xfId="0" applyNumberFormat="1" applyFont="1" applyFill="1" applyBorder="1" applyAlignment="1">
      <alignment horizontal="right" vertical="center" indent="1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21" xfId="0" applyNumberFormat="1" applyFont="1" applyFill="1" applyBorder="1" applyAlignment="1">
      <alignment horizontal="left"/>
    </xf>
    <xf numFmtId="0" fontId="51" fillId="0" borderId="0" xfId="0" applyNumberFormat="1" applyFont="1" applyFill="1" applyBorder="1" applyAlignment="1">
      <alignment horizontal="left"/>
    </xf>
    <xf numFmtId="0" fontId="50" fillId="0" borderId="21" xfId="0" applyNumberFormat="1" applyFont="1" applyFill="1" applyBorder="1" applyAlignment="1">
      <alignment horizontal="center" vertical="center"/>
    </xf>
    <xf numFmtId="0" fontId="50" fillId="0" borderId="22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7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 quotePrefix="1">
      <alignment horizontal="center" vertical="center"/>
    </xf>
    <xf numFmtId="0" fontId="50" fillId="0" borderId="23" xfId="0" applyNumberFormat="1" applyFont="1" applyFill="1" applyBorder="1" applyAlignment="1">
      <alignment horizontal="center" vertical="center"/>
    </xf>
    <xf numFmtId="0" fontId="51" fillId="0" borderId="21" xfId="0" applyNumberFormat="1" applyFont="1" applyFill="1" applyBorder="1" applyAlignment="1">
      <alignment horizontal="center" vertical="center"/>
    </xf>
    <xf numFmtId="0" fontId="51" fillId="0" borderId="22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distributed" vertical="center" indent="1"/>
    </xf>
    <xf numFmtId="0" fontId="50" fillId="0" borderId="16" xfId="0" applyNumberFormat="1" applyFont="1" applyFill="1" applyBorder="1" applyAlignment="1">
      <alignment horizontal="distributed" vertical="center" indent="1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24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left" vertical="center"/>
    </xf>
    <xf numFmtId="0" fontId="52" fillId="0" borderId="16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distributed" vertical="center" indent="1"/>
    </xf>
    <xf numFmtId="0" fontId="2" fillId="0" borderId="16" xfId="0" applyNumberFormat="1" applyFont="1" applyFill="1" applyBorder="1" applyAlignment="1">
      <alignment horizontal="distributed" vertical="center" inden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view="pageBreakPreview" zoomScaleSheetLayoutView="100" zoomScalePageLayoutView="73" workbookViewId="0" topLeftCell="A1">
      <selection activeCell="E9" sqref="E9"/>
    </sheetView>
  </sheetViews>
  <sheetFormatPr defaultColWidth="9.00390625" defaultRowHeight="13.5"/>
  <cols>
    <col min="1" max="1" width="0.6171875" style="32" customWidth="1"/>
    <col min="2" max="2" width="1.875" style="32" customWidth="1"/>
    <col min="3" max="3" width="3.75390625" style="32" customWidth="1"/>
    <col min="4" max="4" width="18.375" style="32" customWidth="1"/>
    <col min="5" max="12" width="14.625" style="32" customWidth="1"/>
    <col min="13" max="13" width="1.00390625" style="32" customWidth="1"/>
    <col min="14" max="14" width="18.25390625" style="32" customWidth="1"/>
    <col min="15" max="16384" width="9.00390625" style="32" customWidth="1"/>
  </cols>
  <sheetData>
    <row r="1" spans="2:12" ht="15.75" customHeight="1">
      <c r="B1" s="63" t="s">
        <v>18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2" ht="15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52" t="s">
        <v>15</v>
      </c>
    </row>
    <row r="3" spans="2:12" ht="15.75" customHeight="1">
      <c r="B3" s="64" t="s">
        <v>17</v>
      </c>
      <c r="C3" s="64"/>
      <c r="D3" s="65"/>
      <c r="E3" s="74">
        <v>2</v>
      </c>
      <c r="F3" s="75"/>
      <c r="G3" s="74">
        <v>3</v>
      </c>
      <c r="H3" s="75"/>
      <c r="I3" s="68">
        <v>4</v>
      </c>
      <c r="J3" s="69"/>
      <c r="K3" s="68">
        <v>5</v>
      </c>
      <c r="L3" s="69"/>
    </row>
    <row r="4" spans="2:12" s="34" customFormat="1" ht="18.75" customHeight="1">
      <c r="B4" s="66"/>
      <c r="C4" s="66"/>
      <c r="D4" s="67"/>
      <c r="E4" s="48" t="s">
        <v>57</v>
      </c>
      <c r="F4" s="53" t="s">
        <v>59</v>
      </c>
      <c r="G4" s="35" t="s">
        <v>57</v>
      </c>
      <c r="H4" s="48" t="s">
        <v>58</v>
      </c>
      <c r="I4" s="35" t="s">
        <v>57</v>
      </c>
      <c r="J4" s="59" t="s">
        <v>37</v>
      </c>
      <c r="K4" s="35" t="s">
        <v>57</v>
      </c>
      <c r="L4" s="50" t="s">
        <v>37</v>
      </c>
    </row>
    <row r="5" spans="1:14" ht="15.75" customHeight="1">
      <c r="A5" s="36"/>
      <c r="B5" s="70" t="s">
        <v>38</v>
      </c>
      <c r="C5" s="70"/>
      <c r="D5" s="71"/>
      <c r="E5" s="37">
        <v>10253018.329999998</v>
      </c>
      <c r="F5" s="38">
        <v>100.00000000000001</v>
      </c>
      <c r="G5" s="37">
        <v>10257188.26</v>
      </c>
      <c r="H5" s="38">
        <v>100.00000000000001</v>
      </c>
      <c r="I5" s="54">
        <v>10259361.42</v>
      </c>
      <c r="J5" s="56">
        <v>100.00000000000001</v>
      </c>
      <c r="K5" s="54">
        <v>10260611.01</v>
      </c>
      <c r="L5" s="56">
        <v>100.00000000000001</v>
      </c>
      <c r="M5" s="36"/>
      <c r="N5" s="39"/>
    </row>
    <row r="6" spans="1:13" ht="15.75" customHeight="1">
      <c r="A6" s="36"/>
      <c r="B6" s="76"/>
      <c r="C6" s="77" t="s">
        <v>13</v>
      </c>
      <c r="D6" s="78"/>
      <c r="E6" s="40">
        <v>286030.7100000001</v>
      </c>
      <c r="F6" s="41">
        <v>2.789722019349985</v>
      </c>
      <c r="G6" s="40">
        <v>273151.37</v>
      </c>
      <c r="H6" s="41">
        <v>2.6630238528935806</v>
      </c>
      <c r="I6" s="58">
        <v>272656.37</v>
      </c>
      <c r="J6" s="57">
        <v>2.6576349037521285</v>
      </c>
      <c r="K6" s="58">
        <v>265494.3</v>
      </c>
      <c r="L6" s="57">
        <v>2.587509649681184</v>
      </c>
      <c r="M6" s="36"/>
    </row>
    <row r="7" spans="2:12" ht="22.5" customHeight="1">
      <c r="B7" s="76"/>
      <c r="C7" s="49"/>
      <c r="D7" s="51" t="s">
        <v>39</v>
      </c>
      <c r="E7" s="40">
        <v>14772.62</v>
      </c>
      <c r="F7" s="41">
        <v>0.144080694333451</v>
      </c>
      <c r="G7" s="40">
        <v>12961.28</v>
      </c>
      <c r="H7" s="41">
        <v>0.12636289469839565</v>
      </c>
      <c r="I7" s="58">
        <v>13810.28</v>
      </c>
      <c r="J7" s="57">
        <v>0.1346114970964733</v>
      </c>
      <c r="K7" s="58">
        <v>16876.28</v>
      </c>
      <c r="L7" s="57">
        <v>0.1644763648436956</v>
      </c>
    </row>
    <row r="8" spans="2:12" ht="15.75" customHeight="1">
      <c r="B8" s="76"/>
      <c r="C8" s="61" t="s">
        <v>9</v>
      </c>
      <c r="D8" s="51" t="s">
        <v>40</v>
      </c>
      <c r="E8" s="40">
        <v>249054.98</v>
      </c>
      <c r="F8" s="41">
        <v>2.4290893860130263</v>
      </c>
      <c r="G8" s="40">
        <v>246223.98</v>
      </c>
      <c r="H8" s="41">
        <v>2.400501714102301</v>
      </c>
      <c r="I8" s="58">
        <v>244879.98</v>
      </c>
      <c r="J8" s="57">
        <v>2.3868930041066827</v>
      </c>
      <c r="K8" s="58">
        <v>234410.91</v>
      </c>
      <c r="L8" s="57">
        <v>2.2845706729505966</v>
      </c>
    </row>
    <row r="9" spans="2:12" ht="27.75" customHeight="1">
      <c r="B9" s="76"/>
      <c r="C9" s="61"/>
      <c r="D9" s="18" t="s">
        <v>62</v>
      </c>
      <c r="E9" s="40">
        <v>12460.59</v>
      </c>
      <c r="F9" s="41">
        <v>0.12153094434192825</v>
      </c>
      <c r="G9" s="40">
        <v>12460.59</v>
      </c>
      <c r="H9" s="41">
        <v>0.12148153747545626</v>
      </c>
      <c r="I9" s="58">
        <v>12460.59</v>
      </c>
      <c r="J9" s="57">
        <v>0.12145580499492725</v>
      </c>
      <c r="K9" s="58">
        <v>12460.59</v>
      </c>
      <c r="L9" s="57">
        <v>0.12144101348210061</v>
      </c>
    </row>
    <row r="10" spans="2:12" ht="12.75">
      <c r="B10" s="76"/>
      <c r="C10" s="49"/>
      <c r="D10" s="51" t="s">
        <v>41</v>
      </c>
      <c r="E10" s="40">
        <v>9742.52</v>
      </c>
      <c r="F10" s="41">
        <v>0.0950209946615789</v>
      </c>
      <c r="G10" s="40">
        <v>1505.52</v>
      </c>
      <c r="H10" s="41">
        <v>0.014677706617427337</v>
      </c>
      <c r="I10" s="58">
        <v>1505.52</v>
      </c>
      <c r="J10" s="57">
        <v>0.014674597554045427</v>
      </c>
      <c r="K10" s="58">
        <v>1746.52</v>
      </c>
      <c r="L10" s="57">
        <v>0.017021598404791297</v>
      </c>
    </row>
    <row r="11" spans="1:13" ht="15.75" customHeight="1">
      <c r="A11" s="36"/>
      <c r="B11" s="76"/>
      <c r="C11" s="72" t="s">
        <v>19</v>
      </c>
      <c r="D11" s="73"/>
      <c r="E11" s="40">
        <v>180</v>
      </c>
      <c r="F11" s="41">
        <v>0.0017555805930174323</v>
      </c>
      <c r="G11" s="40">
        <v>180</v>
      </c>
      <c r="H11" s="41">
        <v>0.001754866883958314</v>
      </c>
      <c r="I11" s="58">
        <v>180</v>
      </c>
      <c r="J11" s="57">
        <v>0.0017544951642808973</v>
      </c>
      <c r="K11" s="58">
        <v>180</v>
      </c>
      <c r="L11" s="57">
        <v>0.0017542814928328523</v>
      </c>
      <c r="M11" s="36"/>
    </row>
    <row r="12" spans="1:13" ht="15.75" customHeight="1">
      <c r="A12" s="36"/>
      <c r="B12" s="76"/>
      <c r="C12" s="72" t="s">
        <v>10</v>
      </c>
      <c r="D12" s="73"/>
      <c r="E12" s="40">
        <v>7555580.579999999</v>
      </c>
      <c r="F12" s="41">
        <v>73.69128130681885</v>
      </c>
      <c r="G12" s="40">
        <v>7561668.4799999995</v>
      </c>
      <c r="H12" s="41">
        <v>73.72067557235222</v>
      </c>
      <c r="I12" s="58">
        <v>7566837.57</v>
      </c>
      <c r="J12" s="57">
        <v>73.75544403035565</v>
      </c>
      <c r="K12" s="58">
        <v>7573971.8</v>
      </c>
      <c r="L12" s="57">
        <v>73.81599197765513</v>
      </c>
      <c r="M12" s="36"/>
    </row>
    <row r="13" spans="2:12" ht="12.75">
      <c r="B13" s="76"/>
      <c r="C13" s="61" t="s">
        <v>9</v>
      </c>
      <c r="D13" s="51" t="s">
        <v>10</v>
      </c>
      <c r="E13" s="40">
        <v>6110839.45</v>
      </c>
      <c r="F13" s="41">
        <v>59.600395252585116</v>
      </c>
      <c r="G13" s="40">
        <v>6120417.91</v>
      </c>
      <c r="H13" s="41">
        <v>59.66954836802421</v>
      </c>
      <c r="I13" s="55">
        <v>6128946.02</v>
      </c>
      <c r="J13" s="57">
        <v>59.74003419015917</v>
      </c>
      <c r="K13" s="55">
        <v>6146631.51</v>
      </c>
      <c r="L13" s="57">
        <v>59.90512167364582</v>
      </c>
    </row>
    <row r="14" spans="2:12" ht="15.75" customHeight="1">
      <c r="B14" s="76"/>
      <c r="C14" s="61"/>
      <c r="D14" s="51" t="s">
        <v>42</v>
      </c>
      <c r="E14" s="40">
        <v>47199.25</v>
      </c>
      <c r="F14" s="41">
        <v>0.4603449294721002</v>
      </c>
      <c r="G14" s="40">
        <v>45410.84</v>
      </c>
      <c r="H14" s="41">
        <v>0.44272210715960864</v>
      </c>
      <c r="I14" s="55">
        <v>44735.36</v>
      </c>
      <c r="J14" s="57">
        <v>0.43604429329091715</v>
      </c>
      <c r="K14" s="55">
        <v>44555</v>
      </c>
      <c r="L14" s="57">
        <v>0.43423339951759854</v>
      </c>
    </row>
    <row r="15" spans="2:12" ht="15.75" customHeight="1">
      <c r="B15" s="76"/>
      <c r="C15" s="61" t="s">
        <v>9</v>
      </c>
      <c r="D15" s="51" t="s">
        <v>43</v>
      </c>
      <c r="E15" s="40">
        <v>461989.66</v>
      </c>
      <c r="F15" s="41">
        <v>4.5058893403928995</v>
      </c>
      <c r="G15" s="40">
        <v>463087.23</v>
      </c>
      <c r="H15" s="41">
        <v>4.514758023949928</v>
      </c>
      <c r="I15" s="55">
        <v>465796.25</v>
      </c>
      <c r="J15" s="57">
        <v>4.540207045362089</v>
      </c>
      <c r="K15" s="55">
        <v>463057.94</v>
      </c>
      <c r="L15" s="57">
        <v>4.5129665236183625</v>
      </c>
    </row>
    <row r="16" spans="2:12" ht="15.75" customHeight="1">
      <c r="B16" s="76"/>
      <c r="C16" s="61"/>
      <c r="D16" s="51" t="s">
        <v>44</v>
      </c>
      <c r="E16" s="40">
        <v>295645.64</v>
      </c>
      <c r="F16" s="41">
        <v>2.8834985999678797</v>
      </c>
      <c r="G16" s="40">
        <v>295645.64</v>
      </c>
      <c r="H16" s="41">
        <v>2.882326350125897</v>
      </c>
      <c r="I16" s="55">
        <v>295295.3</v>
      </c>
      <c r="J16" s="57">
        <v>2.878300977138205</v>
      </c>
      <c r="K16" s="55">
        <v>297626.46</v>
      </c>
      <c r="L16" s="57">
        <v>2.9006699475297624</v>
      </c>
    </row>
    <row r="17" spans="2:12" ht="15.75" customHeight="1">
      <c r="B17" s="76"/>
      <c r="C17" s="61" t="s">
        <v>9</v>
      </c>
      <c r="D17" s="51" t="s">
        <v>45</v>
      </c>
      <c r="E17" s="40">
        <v>400326.78</v>
      </c>
      <c r="F17" s="41">
        <v>3.904477365739773</v>
      </c>
      <c r="G17" s="40">
        <v>399739.23</v>
      </c>
      <c r="H17" s="41">
        <v>3.8971618719221985</v>
      </c>
      <c r="I17" s="55">
        <v>399739.23</v>
      </c>
      <c r="J17" s="57">
        <v>3.8963363667131627</v>
      </c>
      <c r="K17" s="55">
        <v>397386.95</v>
      </c>
      <c r="L17" s="57">
        <v>3.872936510434967</v>
      </c>
    </row>
    <row r="18" spans="2:12" ht="15.75" customHeight="1">
      <c r="B18" s="76"/>
      <c r="C18" s="61"/>
      <c r="D18" s="51" t="s">
        <v>36</v>
      </c>
      <c r="E18" s="40">
        <v>16.89</v>
      </c>
      <c r="F18" s="41">
        <v>0.00016473197897813575</v>
      </c>
      <c r="G18" s="40">
        <v>16.89</v>
      </c>
      <c r="H18" s="41">
        <v>0.00016466500927808845</v>
      </c>
      <c r="I18" s="55">
        <v>16.89</v>
      </c>
      <c r="J18" s="57">
        <v>0.0001646301295816909</v>
      </c>
      <c r="K18" s="55">
        <v>16.89</v>
      </c>
      <c r="L18" s="57">
        <v>0.00016461008007748266</v>
      </c>
    </row>
    <row r="19" spans="2:12" ht="15.75" customHeight="1">
      <c r="B19" s="76"/>
      <c r="C19" s="61" t="s">
        <v>9</v>
      </c>
      <c r="D19" s="51" t="s">
        <v>46</v>
      </c>
      <c r="E19" s="40">
        <v>232056.6</v>
      </c>
      <c r="F19" s="41">
        <v>2.263300352453384</v>
      </c>
      <c r="G19" s="40">
        <v>229112.01</v>
      </c>
      <c r="H19" s="41">
        <v>2.2336726614784785</v>
      </c>
      <c r="I19" s="55">
        <v>224475.79</v>
      </c>
      <c r="J19" s="57">
        <v>2.1880093780729677</v>
      </c>
      <c r="K19" s="55">
        <v>216864.32</v>
      </c>
      <c r="L19" s="57">
        <v>2.113561461287674</v>
      </c>
    </row>
    <row r="20" spans="2:12" ht="15.75" customHeight="1">
      <c r="B20" s="76"/>
      <c r="C20" s="61"/>
      <c r="D20" s="51" t="s">
        <v>47</v>
      </c>
      <c r="E20" s="40">
        <v>7506.31</v>
      </c>
      <c r="F20" s="41">
        <v>0.07321073422873713</v>
      </c>
      <c r="G20" s="40">
        <v>8238.73</v>
      </c>
      <c r="H20" s="41">
        <v>0.08032152468263266</v>
      </c>
      <c r="I20" s="55">
        <v>7832.73</v>
      </c>
      <c r="J20" s="57">
        <v>0.07634714948954395</v>
      </c>
      <c r="K20" s="55">
        <v>7832.73</v>
      </c>
      <c r="L20" s="57">
        <v>0.07633785154087036</v>
      </c>
    </row>
    <row r="21" spans="1:13" ht="15.75" customHeight="1">
      <c r="A21" s="36"/>
      <c r="B21" s="76"/>
      <c r="C21" s="72" t="s">
        <v>11</v>
      </c>
      <c r="D21" s="73"/>
      <c r="E21" s="40">
        <v>2411227.0399999996</v>
      </c>
      <c r="F21" s="41">
        <v>23.51724109323815</v>
      </c>
      <c r="G21" s="40">
        <v>2422188.41</v>
      </c>
      <c r="H21" s="41">
        <v>23.614545707870242</v>
      </c>
      <c r="I21" s="55">
        <v>2419687.48</v>
      </c>
      <c r="J21" s="57">
        <v>23.585166570727946</v>
      </c>
      <c r="K21" s="55">
        <v>2420964.9</v>
      </c>
      <c r="L21" s="57">
        <v>23.59474399371076</v>
      </c>
      <c r="M21" s="36"/>
    </row>
    <row r="22" spans="2:12" ht="27.75" customHeight="1">
      <c r="B22" s="76"/>
      <c r="C22" s="49"/>
      <c r="D22" s="18" t="s">
        <v>60</v>
      </c>
      <c r="E22" s="40">
        <v>41270.95</v>
      </c>
      <c r="F22" s="41">
        <v>0.4025248826410711</v>
      </c>
      <c r="G22" s="40">
        <v>40787.52</v>
      </c>
      <c r="H22" s="41">
        <v>0.39764815625993</v>
      </c>
      <c r="I22" s="55">
        <v>40579.52</v>
      </c>
      <c r="J22" s="57">
        <v>0.3955365089379997</v>
      </c>
      <c r="K22" s="55">
        <v>41052.52</v>
      </c>
      <c r="L22" s="57">
        <v>0.4000982003897251</v>
      </c>
    </row>
    <row r="23" spans="2:12" ht="27.75" customHeight="1">
      <c r="B23" s="76"/>
      <c r="C23" s="61"/>
      <c r="D23" s="18" t="s">
        <v>61</v>
      </c>
      <c r="E23" s="40">
        <v>68520.16</v>
      </c>
      <c r="F23" s="41">
        <v>0.6682925729247187</v>
      </c>
      <c r="G23" s="40">
        <v>68658.59</v>
      </c>
      <c r="H23" s="41">
        <v>0.6693704771681747</v>
      </c>
      <c r="I23" s="55">
        <v>68658.59</v>
      </c>
      <c r="J23" s="57">
        <v>0.6692286896741376</v>
      </c>
      <c r="K23" s="55">
        <v>68658.59</v>
      </c>
      <c r="L23" s="57">
        <v>0.6691471875611041</v>
      </c>
    </row>
    <row r="24" spans="2:12" ht="15.75" customHeight="1">
      <c r="B24" s="76"/>
      <c r="C24" s="61"/>
      <c r="D24" s="51" t="s">
        <v>2</v>
      </c>
      <c r="E24" s="40">
        <v>2596.87</v>
      </c>
      <c r="F24" s="41">
        <v>0.02532785874771766</v>
      </c>
      <c r="G24" s="40">
        <v>2596.87</v>
      </c>
      <c r="H24" s="41">
        <v>0.025317562027471256</v>
      </c>
      <c r="I24" s="55">
        <v>2596.87</v>
      </c>
      <c r="J24" s="57">
        <v>0.025312199207034078</v>
      </c>
      <c r="K24" s="55">
        <v>2599.73</v>
      </c>
      <c r="L24" s="57">
        <v>0.02533699014090195</v>
      </c>
    </row>
    <row r="25" spans="2:12" ht="15.75" customHeight="1">
      <c r="B25" s="76"/>
      <c r="C25" s="61"/>
      <c r="D25" s="51" t="s">
        <v>3</v>
      </c>
      <c r="E25" s="40">
        <v>6447.17</v>
      </c>
      <c r="F25" s="41">
        <v>0.06288070295491222</v>
      </c>
      <c r="G25" s="40">
        <v>5996.34</v>
      </c>
      <c r="H25" s="41">
        <v>0.05845988050530331</v>
      </c>
      <c r="I25" s="55">
        <v>6061.09</v>
      </c>
      <c r="J25" s="57">
        <v>0.0590786283070628</v>
      </c>
      <c r="K25" s="55">
        <v>5948.49</v>
      </c>
      <c r="L25" s="57">
        <v>0.057974032873896075</v>
      </c>
    </row>
    <row r="26" spans="2:12" ht="15.75" customHeight="1">
      <c r="B26" s="76"/>
      <c r="C26" s="61"/>
      <c r="D26" s="51" t="s">
        <v>48</v>
      </c>
      <c r="E26" s="40">
        <v>13167</v>
      </c>
      <c r="F26" s="41">
        <v>0.12842072037922517</v>
      </c>
      <c r="G26" s="40">
        <v>13669</v>
      </c>
      <c r="H26" s="41">
        <v>0.13326264131570106</v>
      </c>
      <c r="I26" s="55">
        <v>13669</v>
      </c>
      <c r="J26" s="57">
        <v>0.13323441333641994</v>
      </c>
      <c r="K26" s="55">
        <v>13669</v>
      </c>
      <c r="L26" s="57">
        <v>0.1332181873640681</v>
      </c>
    </row>
    <row r="27" spans="2:12" ht="15.75" customHeight="1">
      <c r="B27" s="76"/>
      <c r="C27" s="61"/>
      <c r="D27" s="51" t="s">
        <v>49</v>
      </c>
      <c r="E27" s="40">
        <v>86794.38</v>
      </c>
      <c r="F27" s="41">
        <v>0.8465251617276688</v>
      </c>
      <c r="G27" s="40">
        <v>86794.38</v>
      </c>
      <c r="H27" s="41">
        <v>0.8461810176427433</v>
      </c>
      <c r="I27" s="55">
        <v>86794.38</v>
      </c>
      <c r="J27" s="57">
        <v>0.8460017777597701</v>
      </c>
      <c r="K27" s="55">
        <v>86794.38</v>
      </c>
      <c r="L27" s="57">
        <v>0.845898747310566</v>
      </c>
    </row>
    <row r="28" spans="2:12" ht="15.75" customHeight="1">
      <c r="B28" s="76"/>
      <c r="C28" s="61"/>
      <c r="D28" s="51" t="s">
        <v>50</v>
      </c>
      <c r="E28" s="40">
        <v>964.6</v>
      </c>
      <c r="F28" s="41">
        <v>0.009407961333470084</v>
      </c>
      <c r="G28" s="40">
        <v>964.6</v>
      </c>
      <c r="H28" s="41">
        <v>0.009404136645923277</v>
      </c>
      <c r="I28" s="55">
        <v>713.6</v>
      </c>
      <c r="J28" s="57">
        <v>0.006955598606838046</v>
      </c>
      <c r="K28" s="55">
        <v>713.6</v>
      </c>
      <c r="L28" s="57">
        <v>0.006954751518252907</v>
      </c>
    </row>
    <row r="29" spans="2:12" ht="15.75" customHeight="1">
      <c r="B29" s="76"/>
      <c r="C29" s="61"/>
      <c r="D29" s="51" t="s">
        <v>51</v>
      </c>
      <c r="E29" s="40">
        <v>88.71</v>
      </c>
      <c r="F29" s="41">
        <v>0.0008652086355920911</v>
      </c>
      <c r="G29" s="40">
        <v>89.68</v>
      </c>
      <c r="H29" s="41">
        <v>0.0008743136786298979</v>
      </c>
      <c r="I29" s="55">
        <v>89.68</v>
      </c>
      <c r="J29" s="57">
        <v>0.0008741284796261716</v>
      </c>
      <c r="K29" s="55">
        <v>65.71</v>
      </c>
      <c r="L29" s="57">
        <v>0.0006404102049669262</v>
      </c>
    </row>
    <row r="30" spans="2:12" ht="15.75" customHeight="1">
      <c r="B30" s="76"/>
      <c r="C30" s="61"/>
      <c r="D30" s="51" t="s">
        <v>35</v>
      </c>
      <c r="E30" s="40">
        <v>1326577.73</v>
      </c>
      <c r="F30" s="41">
        <v>12.938411766206217</v>
      </c>
      <c r="G30" s="40">
        <v>1329788.48</v>
      </c>
      <c r="H30" s="41">
        <v>12.964454256784794</v>
      </c>
      <c r="I30" s="55">
        <v>1332054.91</v>
      </c>
      <c r="J30" s="57">
        <v>12.9837994341757</v>
      </c>
      <c r="K30" s="55">
        <v>1333070.5</v>
      </c>
      <c r="L30" s="57">
        <v>12.992116148841315</v>
      </c>
    </row>
    <row r="31" spans="2:12" ht="15.75" customHeight="1">
      <c r="B31" s="76"/>
      <c r="C31" s="61"/>
      <c r="D31" s="51" t="s">
        <v>4</v>
      </c>
      <c r="E31" s="40">
        <v>218709.55</v>
      </c>
      <c r="F31" s="41">
        <v>2.133123563819865</v>
      </c>
      <c r="G31" s="40">
        <v>218709.55</v>
      </c>
      <c r="H31" s="41">
        <v>2.132256369446806</v>
      </c>
      <c r="I31" s="55">
        <v>218709.55</v>
      </c>
      <c r="J31" s="57">
        <v>2.131804710316951</v>
      </c>
      <c r="K31" s="55">
        <v>218709.55</v>
      </c>
      <c r="L31" s="57">
        <v>2.1315450881711184</v>
      </c>
    </row>
    <row r="32" spans="2:12" ht="15.75" customHeight="1">
      <c r="B32" s="76"/>
      <c r="C32" s="61" t="s">
        <v>9</v>
      </c>
      <c r="D32" s="51" t="s">
        <v>6</v>
      </c>
      <c r="E32" s="40">
        <v>501372.63</v>
      </c>
      <c r="F32" s="41">
        <v>4.890000328322832</v>
      </c>
      <c r="G32" s="40">
        <v>509844.72</v>
      </c>
      <c r="H32" s="41">
        <v>4.970608972716661</v>
      </c>
      <c r="I32" s="55">
        <v>509844.72</v>
      </c>
      <c r="J32" s="57">
        <v>4.969556087634156</v>
      </c>
      <c r="K32" s="55">
        <v>509844.72</v>
      </c>
      <c r="L32" s="57">
        <v>4.968950869525264</v>
      </c>
    </row>
    <row r="33" spans="2:12" ht="15.75" customHeight="1">
      <c r="B33" s="76"/>
      <c r="C33" s="61"/>
      <c r="D33" s="51" t="s">
        <v>7</v>
      </c>
      <c r="E33" s="40">
        <v>52623.32</v>
      </c>
      <c r="F33" s="41">
        <v>0.5132471074008117</v>
      </c>
      <c r="G33" s="40">
        <v>53583.59</v>
      </c>
      <c r="H33" s="41">
        <v>0.5224003756366659</v>
      </c>
      <c r="I33" s="55">
        <v>53673.48</v>
      </c>
      <c r="J33" s="57">
        <v>0.5231658950562637</v>
      </c>
      <c r="K33" s="55">
        <v>53673.48</v>
      </c>
      <c r="L33" s="57">
        <v>0.5231021812218569</v>
      </c>
    </row>
    <row r="34" spans="2:12" ht="15.75" customHeight="1">
      <c r="B34" s="76"/>
      <c r="C34" s="61" t="s">
        <v>9</v>
      </c>
      <c r="D34" s="51" t="s">
        <v>52</v>
      </c>
      <c r="E34" s="40">
        <v>15773.84</v>
      </c>
      <c r="F34" s="41">
        <v>0.15384581878534498</v>
      </c>
      <c r="G34" s="40">
        <v>14382.8</v>
      </c>
      <c r="H34" s="41">
        <v>0.14022166343664244</v>
      </c>
      <c r="I34" s="55">
        <v>9919.8</v>
      </c>
      <c r="J34" s="57">
        <v>0.09669022850352024</v>
      </c>
      <c r="K34" s="55">
        <v>9919.8</v>
      </c>
      <c r="L34" s="57">
        <v>0.09667845307001847</v>
      </c>
    </row>
    <row r="35" spans="2:12" ht="15.75" customHeight="1">
      <c r="B35" s="76"/>
      <c r="C35" s="61"/>
      <c r="D35" s="51" t="s">
        <v>53</v>
      </c>
      <c r="E35" s="40">
        <v>21987.15</v>
      </c>
      <c r="F35" s="41">
        <v>0.21444563242090686</v>
      </c>
      <c r="G35" s="40">
        <v>21987.15</v>
      </c>
      <c r="H35" s="41">
        <v>0.21435845226457803</v>
      </c>
      <c r="I35" s="55">
        <v>21987.15</v>
      </c>
      <c r="J35" s="57">
        <v>0.21431304639621518</v>
      </c>
      <c r="K35" s="55">
        <v>21909.7</v>
      </c>
      <c r="L35" s="57">
        <v>0.21353211790844412</v>
      </c>
    </row>
    <row r="36" spans="2:12" ht="12.75">
      <c r="B36" s="76"/>
      <c r="C36" s="49" t="s">
        <v>9</v>
      </c>
      <c r="D36" s="51" t="s">
        <v>54</v>
      </c>
      <c r="E36" s="40">
        <v>54298.12</v>
      </c>
      <c r="F36" s="41">
        <v>0.5295818094962873</v>
      </c>
      <c r="G36" s="40">
        <v>54298.12</v>
      </c>
      <c r="H36" s="41">
        <v>0.5293665147177478</v>
      </c>
      <c r="I36" s="55">
        <v>54298.12</v>
      </c>
      <c r="J36" s="57">
        <v>0.5292543831641326</v>
      </c>
      <c r="K36" s="55">
        <v>54298.12</v>
      </c>
      <c r="L36" s="57">
        <v>0.5291899278423187</v>
      </c>
    </row>
    <row r="37" spans="2:12" ht="15.75" customHeight="1">
      <c r="B37" s="76"/>
      <c r="C37" s="49"/>
      <c r="D37" s="51" t="s">
        <v>11</v>
      </c>
      <c r="E37" s="40">
        <v>34.86</v>
      </c>
      <c r="F37" s="42">
        <v>0.000339997441514376</v>
      </c>
      <c r="G37" s="40">
        <v>37.02</v>
      </c>
      <c r="H37" s="42">
        <v>0.0003609176224674266</v>
      </c>
      <c r="I37" s="55">
        <v>37.02</v>
      </c>
      <c r="J37" s="57">
        <v>0.0003608411721204379</v>
      </c>
      <c r="K37" s="55">
        <v>37.02</v>
      </c>
      <c r="L37" s="57">
        <v>0.0003607972270259566</v>
      </c>
    </row>
    <row r="38" spans="1:12" ht="14.25" customHeight="1">
      <c r="A38" s="36"/>
      <c r="B38" s="62" t="s">
        <v>55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2:12" ht="14.25" customHeight="1">
      <c r="B39" s="60" t="s">
        <v>56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1:12" ht="15.75" customHeight="1">
      <c r="K40" s="43"/>
      <c r="L40" s="44"/>
    </row>
    <row r="41" spans="11:12" ht="15.75" customHeight="1">
      <c r="K41" s="36"/>
      <c r="L41" s="43"/>
    </row>
    <row r="42" spans="1:13" ht="15.75" customHeight="1">
      <c r="A42" s="45"/>
      <c r="C42" s="45"/>
      <c r="D42" s="45"/>
      <c r="E42" s="45"/>
      <c r="F42" s="45"/>
      <c r="G42" s="45"/>
      <c r="H42" s="45"/>
      <c r="I42" s="45"/>
      <c r="J42" s="45"/>
      <c r="K42" s="46"/>
      <c r="L42" s="47"/>
      <c r="M42" s="45"/>
    </row>
    <row r="43" spans="1:13" ht="15.75" customHeight="1">
      <c r="A43" s="45"/>
      <c r="C43" s="45"/>
      <c r="D43" s="45"/>
      <c r="E43" s="45"/>
      <c r="F43" s="45"/>
      <c r="G43" s="45"/>
      <c r="H43" s="45"/>
      <c r="I43" s="45"/>
      <c r="J43" s="45"/>
      <c r="K43" s="46"/>
      <c r="L43" s="45"/>
      <c r="M43" s="45"/>
    </row>
    <row r="44" spans="11:12" ht="15.75" customHeight="1">
      <c r="K44" s="36"/>
      <c r="L44" s="36"/>
    </row>
    <row r="45" ht="15.75" customHeight="1">
      <c r="K45" s="36"/>
    </row>
  </sheetData>
  <sheetProtection/>
  <mergeCells count="22">
    <mergeCell ref="I3:J3"/>
    <mergeCell ref="C11:D11"/>
    <mergeCell ref="B1:L1"/>
    <mergeCell ref="B3:D4"/>
    <mergeCell ref="K3:L3"/>
    <mergeCell ref="B5:D5"/>
    <mergeCell ref="C21:D21"/>
    <mergeCell ref="E3:F3"/>
    <mergeCell ref="G3:H3"/>
    <mergeCell ref="B6:B37"/>
    <mergeCell ref="C6:D6"/>
    <mergeCell ref="C23:C31"/>
    <mergeCell ref="B39:L39"/>
    <mergeCell ref="C13:C14"/>
    <mergeCell ref="C15:C16"/>
    <mergeCell ref="C17:C18"/>
    <mergeCell ref="C19:C20"/>
    <mergeCell ref="C8:C9"/>
    <mergeCell ref="C32:C33"/>
    <mergeCell ref="C34:C35"/>
    <mergeCell ref="B38:L38"/>
    <mergeCell ref="C12:D12"/>
  </mergeCells>
  <printOptions/>
  <pageMargins left="0.7086614173228347" right="0.5905511811023623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O41"/>
  <sheetViews>
    <sheetView showGridLines="0" view="pageBreakPreview" zoomScaleNormal="84" zoomScaleSheetLayoutView="100" workbookViewId="0" topLeftCell="A1">
      <selection activeCell="Q11" sqref="Q11"/>
    </sheetView>
  </sheetViews>
  <sheetFormatPr defaultColWidth="9.00390625" defaultRowHeight="15.75" customHeight="1" outlineLevelCol="1"/>
  <cols>
    <col min="1" max="1" width="1.4921875" style="4" customWidth="1"/>
    <col min="2" max="2" width="2.75390625" style="4" customWidth="1"/>
    <col min="3" max="3" width="19.625" style="4" customWidth="1"/>
    <col min="4" max="4" width="12.125" style="4" hidden="1" customWidth="1" outlineLevel="1"/>
    <col min="5" max="5" width="6.875" style="24" hidden="1" customWidth="1" outlineLevel="1"/>
    <col min="6" max="6" width="12.125" style="4" customWidth="1" collapsed="1"/>
    <col min="7" max="7" width="6.875" style="4" customWidth="1"/>
    <col min="8" max="8" width="12.125" style="4" customWidth="1"/>
    <col min="9" max="9" width="6.875" style="4" customWidth="1"/>
    <col min="10" max="10" width="12.125" style="4" customWidth="1"/>
    <col min="11" max="11" width="6.875" style="4" customWidth="1"/>
    <col min="12" max="12" width="12.125" style="4" customWidth="1"/>
    <col min="13" max="13" width="6.875" style="4" customWidth="1"/>
    <col min="14" max="14" width="11.75390625" style="4" customWidth="1"/>
    <col min="15" max="15" width="9.125" style="4" customWidth="1"/>
    <col min="16" max="16" width="1.25" style="4" customWidth="1"/>
    <col min="17" max="16384" width="9.00390625" style="4" customWidth="1"/>
  </cols>
  <sheetData>
    <row r="1" spans="2:15" ht="15.75" customHeight="1">
      <c r="B1" s="1" t="s">
        <v>18</v>
      </c>
      <c r="C1" s="1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 customHeight="1">
      <c r="B2" s="5"/>
      <c r="C2" s="5"/>
      <c r="D2" s="5"/>
      <c r="E2" s="6"/>
      <c r="F2" s="5"/>
      <c r="G2" s="5"/>
      <c r="H2" s="5"/>
      <c r="I2" s="5"/>
      <c r="J2" s="5"/>
      <c r="K2" s="5"/>
      <c r="N2" s="92" t="s">
        <v>15</v>
      </c>
      <c r="O2" s="92"/>
    </row>
    <row r="3" spans="2:15" ht="15.75" customHeight="1">
      <c r="B3" s="84" t="s">
        <v>17</v>
      </c>
      <c r="C3" s="85"/>
      <c r="D3" s="81">
        <v>26</v>
      </c>
      <c r="E3" s="81"/>
      <c r="F3" s="81">
        <v>27</v>
      </c>
      <c r="G3" s="81"/>
      <c r="H3" s="81">
        <v>28</v>
      </c>
      <c r="I3" s="81"/>
      <c r="J3" s="81">
        <v>29</v>
      </c>
      <c r="K3" s="81"/>
      <c r="L3" s="81">
        <v>30</v>
      </c>
      <c r="M3" s="82"/>
      <c r="N3" s="82">
        <v>31</v>
      </c>
      <c r="O3" s="83"/>
    </row>
    <row r="4" spans="2:15" s="10" customFormat="1" ht="18.75" customHeight="1">
      <c r="B4" s="86"/>
      <c r="C4" s="87"/>
      <c r="D4" s="9" t="s">
        <v>14</v>
      </c>
      <c r="E4" s="7" t="s">
        <v>16</v>
      </c>
      <c r="F4" s="9" t="s">
        <v>14</v>
      </c>
      <c r="G4" s="7" t="s">
        <v>16</v>
      </c>
      <c r="H4" s="9" t="s">
        <v>14</v>
      </c>
      <c r="I4" s="7" t="s">
        <v>16</v>
      </c>
      <c r="J4" s="9" t="s">
        <v>14</v>
      </c>
      <c r="K4" s="7" t="s">
        <v>16</v>
      </c>
      <c r="L4" s="9" t="s">
        <v>14</v>
      </c>
      <c r="M4" s="8" t="s">
        <v>16</v>
      </c>
      <c r="N4" s="8" t="s">
        <v>14</v>
      </c>
      <c r="O4" s="8" t="s">
        <v>16</v>
      </c>
    </row>
    <row r="5" spans="2:15" ht="27.75" customHeight="1">
      <c r="B5" s="88" t="s">
        <v>25</v>
      </c>
      <c r="C5" s="89"/>
      <c r="D5" s="11">
        <f>D6+D9+D10+D20+D26</f>
        <v>10232305</v>
      </c>
      <c r="E5" s="12">
        <v>100</v>
      </c>
      <c r="F5" s="11">
        <f>F6+F9+F10+F20+F26</f>
        <v>10235827</v>
      </c>
      <c r="G5" s="12">
        <v>100</v>
      </c>
      <c r="H5" s="11">
        <f aca="true" t="shared" si="0" ref="H5:M5">H6+H9+H10+H20+H26</f>
        <v>10238409</v>
      </c>
      <c r="I5" s="12">
        <f t="shared" si="0"/>
        <v>100</v>
      </c>
      <c r="J5" s="11">
        <f t="shared" si="0"/>
        <v>10241136</v>
      </c>
      <c r="K5" s="12">
        <f t="shared" si="0"/>
        <v>100</v>
      </c>
      <c r="L5" s="13">
        <f t="shared" si="0"/>
        <v>10243963</v>
      </c>
      <c r="M5" s="14">
        <f t="shared" si="0"/>
        <v>100.00000000000001</v>
      </c>
      <c r="N5" s="14">
        <v>10249697</v>
      </c>
      <c r="O5" s="14">
        <v>100</v>
      </c>
    </row>
    <row r="6" spans="2:15" ht="27.75" customHeight="1">
      <c r="B6" s="90" t="s">
        <v>13</v>
      </c>
      <c r="C6" s="91"/>
      <c r="D6" s="15">
        <f>D7+D8</f>
        <v>330741</v>
      </c>
      <c r="E6" s="16">
        <f>D6/D5*100</f>
        <v>3.232321554136629</v>
      </c>
      <c r="F6" s="15">
        <f>F7+F8</f>
        <v>323555</v>
      </c>
      <c r="G6" s="16">
        <f>F6/F5*100</f>
        <v>3.161004968137895</v>
      </c>
      <c r="H6" s="15">
        <f>H7+H8</f>
        <v>321496</v>
      </c>
      <c r="I6" s="16">
        <f>H6/H5*100</f>
        <v>3.1400972553450446</v>
      </c>
      <c r="J6" s="15">
        <f>J7+J8</f>
        <v>309998</v>
      </c>
      <c r="K6" s="16">
        <f>J6/J5*100</f>
        <v>3.026988412223019</v>
      </c>
      <c r="L6" s="15">
        <f>L7+L8</f>
        <v>298270</v>
      </c>
      <c r="M6" s="17">
        <f>L6/L5*100</f>
        <v>2.9116661198405343</v>
      </c>
      <c r="N6" s="17">
        <v>291949</v>
      </c>
      <c r="O6" s="17">
        <v>2.9</v>
      </c>
    </row>
    <row r="7" spans="2:15" ht="30.75" customHeight="1">
      <c r="B7" s="97" t="s">
        <v>9</v>
      </c>
      <c r="C7" s="18" t="s">
        <v>22</v>
      </c>
      <c r="D7" s="15">
        <v>311459</v>
      </c>
      <c r="E7" s="16">
        <f>D7/D5*100</f>
        <v>3.043879165056163</v>
      </c>
      <c r="F7" s="15">
        <v>311072</v>
      </c>
      <c r="G7" s="16">
        <f>F7/F5*100</f>
        <v>3.03905097262781</v>
      </c>
      <c r="H7" s="15">
        <v>309457</v>
      </c>
      <c r="I7" s="16">
        <f>H7/H5*100</f>
        <v>3.0225106264068957</v>
      </c>
      <c r="J7" s="15">
        <v>298666</v>
      </c>
      <c r="K7" s="16">
        <f>J7/J5*100</f>
        <v>2.9163366251556466</v>
      </c>
      <c r="L7" s="15">
        <v>287844</v>
      </c>
      <c r="M7" s="17">
        <f>L7/L5*100</f>
        <v>2.8098891024889485</v>
      </c>
      <c r="N7" s="17">
        <v>281905</v>
      </c>
      <c r="O7" s="17">
        <v>2.7503739866651666</v>
      </c>
    </row>
    <row r="8" spans="2:15" ht="27.75" customHeight="1">
      <c r="B8" s="97"/>
      <c r="C8" s="19" t="s">
        <v>21</v>
      </c>
      <c r="D8" s="15">
        <v>19282</v>
      </c>
      <c r="E8" s="16">
        <f>D8/D5*100</f>
        <v>0.18844238908046623</v>
      </c>
      <c r="F8" s="15">
        <v>12483</v>
      </c>
      <c r="G8" s="16">
        <f>F8/F5*100</f>
        <v>0.12195399551008435</v>
      </c>
      <c r="H8" s="15">
        <v>12039</v>
      </c>
      <c r="I8" s="16">
        <f>H8/H5*100</f>
        <v>0.11758662893814849</v>
      </c>
      <c r="J8" s="15">
        <v>11332</v>
      </c>
      <c r="K8" s="16">
        <f>J8/J5*100</f>
        <v>0.11065178706737222</v>
      </c>
      <c r="L8" s="15">
        <v>10426</v>
      </c>
      <c r="M8" s="17">
        <f>L8/L5*100</f>
        <v>0.10177701735158552</v>
      </c>
      <c r="N8" s="17">
        <v>10044</v>
      </c>
      <c r="O8" s="17">
        <v>0.09799314067528045</v>
      </c>
    </row>
    <row r="9" spans="2:15" ht="27.75" customHeight="1">
      <c r="B9" s="79" t="s">
        <v>19</v>
      </c>
      <c r="C9" s="80"/>
      <c r="D9" s="15">
        <v>308</v>
      </c>
      <c r="E9" s="16">
        <f>D9/D5*100</f>
        <v>0.0030100744651376204</v>
      </c>
      <c r="F9" s="15">
        <v>180</v>
      </c>
      <c r="G9" s="16">
        <f>F9/F5*100</f>
        <v>0.0017585291349687718</v>
      </c>
      <c r="H9" s="15">
        <v>180</v>
      </c>
      <c r="I9" s="16">
        <f>H9/H5*100</f>
        <v>0.001758085655691231</v>
      </c>
      <c r="J9" s="15">
        <v>180</v>
      </c>
      <c r="K9" s="16">
        <f>J9/J5*100</f>
        <v>0.0017576175143070067</v>
      </c>
      <c r="L9" s="15">
        <v>180</v>
      </c>
      <c r="M9" s="17">
        <f>L9/L5*100</f>
        <v>0.0017571324691430456</v>
      </c>
      <c r="N9" s="17">
        <v>180</v>
      </c>
      <c r="O9" s="17">
        <v>0.0017561494744673916</v>
      </c>
    </row>
    <row r="10" spans="2:15" ht="27.75" customHeight="1">
      <c r="B10" s="79" t="s">
        <v>10</v>
      </c>
      <c r="C10" s="80"/>
      <c r="D10" s="15">
        <f>SUM(D11:D19)</f>
        <v>7519449</v>
      </c>
      <c r="E10" s="16">
        <f>D10/D5*100</f>
        <v>73.48734229482018</v>
      </c>
      <c r="F10" s="15">
        <f>SUM(F11:F19)</f>
        <v>7517576</v>
      </c>
      <c r="G10" s="16">
        <f>F10/F5*100</f>
        <v>73.4437578907889</v>
      </c>
      <c r="H10" s="15">
        <f>SUM(H11:H19)</f>
        <v>7518561</v>
      </c>
      <c r="I10" s="16">
        <f>H10/H5*100</f>
        <v>73.43485691966399</v>
      </c>
      <c r="J10" s="15">
        <f>SUM(J11:J19)</f>
        <v>7529190</v>
      </c>
      <c r="K10" s="16">
        <f>J10/J5*100</f>
        <v>73.5190900696954</v>
      </c>
      <c r="L10" s="15">
        <f>SUM(L11:L19)</f>
        <v>7541634</v>
      </c>
      <c r="M10" s="17">
        <f>L10/L5*100</f>
        <v>73.62027762107301</v>
      </c>
      <c r="N10" s="17">
        <v>7548237</v>
      </c>
      <c r="O10" s="17">
        <v>73.643513559474</v>
      </c>
    </row>
    <row r="11" spans="2:15" ht="27.75" customHeight="1">
      <c r="B11" s="97"/>
      <c r="C11" s="18" t="s">
        <v>27</v>
      </c>
      <c r="D11" s="15">
        <v>96307</v>
      </c>
      <c r="E11" s="16">
        <f>D11/D5*100</f>
        <v>0.9412053295909377</v>
      </c>
      <c r="F11" s="15">
        <v>94627</v>
      </c>
      <c r="G11" s="16">
        <f>F11/F5*100</f>
        <v>0.9244685358593888</v>
      </c>
      <c r="H11" s="15">
        <v>94564</v>
      </c>
      <c r="I11" s="16">
        <f>H11/H5*100</f>
        <v>0.9236200663599198</v>
      </c>
      <c r="J11" s="15">
        <v>94564</v>
      </c>
      <c r="K11" s="16">
        <f>J11/J5*100</f>
        <v>0.923374125682932</v>
      </c>
      <c r="L11" s="15">
        <v>94517</v>
      </c>
      <c r="M11" s="17">
        <f>L11/L5*100</f>
        <v>0.9226604976999625</v>
      </c>
      <c r="N11" s="17">
        <v>94517</v>
      </c>
      <c r="O11" s="17">
        <v>0.922144332656858</v>
      </c>
    </row>
    <row r="12" spans="2:15" ht="27.75" customHeight="1">
      <c r="B12" s="97"/>
      <c r="C12" s="18" t="s">
        <v>28</v>
      </c>
      <c r="D12" s="15">
        <v>520014</v>
      </c>
      <c r="E12" s="16">
        <f>D12/D5*100</f>
        <v>5.082080723746996</v>
      </c>
      <c r="F12" s="15">
        <v>522613</v>
      </c>
      <c r="G12" s="16">
        <f>F12/F5*100</f>
        <v>5.105723260074638</v>
      </c>
      <c r="H12" s="15">
        <v>523446</v>
      </c>
      <c r="I12" s="16">
        <f>H12/H5*100</f>
        <v>5.112571689605289</v>
      </c>
      <c r="J12" s="15">
        <v>525510</v>
      </c>
      <c r="K12" s="16">
        <f>J12/J5*100</f>
        <v>5.131364333019306</v>
      </c>
      <c r="L12" s="15">
        <v>516561</v>
      </c>
      <c r="M12" s="17">
        <f>L12/L5*100</f>
        <v>5.04258947440556</v>
      </c>
      <c r="N12" s="17">
        <v>516675</v>
      </c>
      <c r="O12" s="17">
        <v>5.05</v>
      </c>
    </row>
    <row r="13" spans="2:15" ht="27.75" customHeight="1">
      <c r="B13" s="97"/>
      <c r="C13" s="18" t="s">
        <v>29</v>
      </c>
      <c r="D13" s="15">
        <v>529183</v>
      </c>
      <c r="E13" s="16">
        <f>D13/D5*100</f>
        <v>5.171689076899096</v>
      </c>
      <c r="F13" s="15">
        <v>527181</v>
      </c>
      <c r="G13" s="16">
        <f>F13/F5*100</f>
        <v>5.150350821677623</v>
      </c>
      <c r="H13" s="15">
        <v>526840</v>
      </c>
      <c r="I13" s="16">
        <f>H13/H5*100</f>
        <v>5.145721371357601</v>
      </c>
      <c r="J13" s="15">
        <v>529883</v>
      </c>
      <c r="K13" s="16">
        <f>J13/J5*100</f>
        <v>5.17406467407522</v>
      </c>
      <c r="L13" s="15">
        <v>536068</v>
      </c>
      <c r="M13" s="17">
        <f>L13/L5*100</f>
        <v>5.233013824825412</v>
      </c>
      <c r="N13" s="17">
        <v>536044</v>
      </c>
      <c r="O13" s="17">
        <v>5.229852160507769</v>
      </c>
    </row>
    <row r="14" spans="2:15" ht="27.75" customHeight="1">
      <c r="B14" s="97"/>
      <c r="C14" s="18" t="s">
        <v>30</v>
      </c>
      <c r="D14" s="15">
        <v>4880740</v>
      </c>
      <c r="E14" s="16">
        <f>D14/D5*100</f>
        <v>47.69932092524607</v>
      </c>
      <c r="F14" s="15">
        <v>4894980</v>
      </c>
      <c r="G14" s="16">
        <f>F14/F5*100</f>
        <v>47.82202747271911</v>
      </c>
      <c r="H14" s="15">
        <v>4900750</v>
      </c>
      <c r="I14" s="16">
        <f>H14/H5*100</f>
        <v>47.86632376182667</v>
      </c>
      <c r="J14" s="15">
        <v>4909320</v>
      </c>
      <c r="K14" s="16">
        <f>J14/J5*100</f>
        <v>47.937260085209296</v>
      </c>
      <c r="L14" s="15">
        <v>4937856</v>
      </c>
      <c r="M14" s="17">
        <f>L14/L5*100</f>
        <v>48.2025950308489</v>
      </c>
      <c r="N14" s="17">
        <v>4944154</v>
      </c>
      <c r="O14" s="17">
        <v>48.23707471547696</v>
      </c>
    </row>
    <row r="15" spans="2:15" ht="27.75" customHeight="1">
      <c r="B15" s="97"/>
      <c r="C15" s="18" t="s">
        <v>31</v>
      </c>
      <c r="D15" s="15">
        <v>198373</v>
      </c>
      <c r="E15" s="16">
        <f>D15/D5*100</f>
        <v>1.9386931878985234</v>
      </c>
      <c r="F15" s="15">
        <v>190227</v>
      </c>
      <c r="G15" s="16">
        <f>F15/F5*100</f>
        <v>1.858442898653914</v>
      </c>
      <c r="H15" s="15">
        <v>190260</v>
      </c>
      <c r="I15" s="16">
        <f>H15/H5*100</f>
        <v>1.858296538065631</v>
      </c>
      <c r="J15" s="15">
        <v>190260</v>
      </c>
      <c r="K15" s="16">
        <f>J15/J5*100</f>
        <v>1.8578017126225062</v>
      </c>
      <c r="L15" s="15">
        <v>177127</v>
      </c>
      <c r="M15" s="17">
        <f>L15/L5*100</f>
        <v>1.7290866825661124</v>
      </c>
      <c r="N15" s="17">
        <v>177127</v>
      </c>
      <c r="O15" s="17">
        <v>1.7281193775776982</v>
      </c>
    </row>
    <row r="16" spans="2:15" ht="27.75" customHeight="1">
      <c r="B16" s="97"/>
      <c r="C16" s="18" t="s">
        <v>32</v>
      </c>
      <c r="D16" s="15">
        <v>59803</v>
      </c>
      <c r="E16" s="16">
        <f>D16/D5*100</f>
        <v>0.5844528676578737</v>
      </c>
      <c r="F16" s="15">
        <v>57303</v>
      </c>
      <c r="G16" s="16">
        <f>F16/F5*100</f>
        <v>0.5598277501173086</v>
      </c>
      <c r="H16" s="15">
        <v>55331</v>
      </c>
      <c r="I16" s="16">
        <f>H16/H5*100</f>
        <v>0.5404257634169528</v>
      </c>
      <c r="J16" s="15">
        <v>51815</v>
      </c>
      <c r="K16" s="16">
        <f>J16/J5*100</f>
        <v>0.5059497305767642</v>
      </c>
      <c r="L16" s="15">
        <v>50902</v>
      </c>
      <c r="M16" s="17">
        <f>L16/L5*100</f>
        <v>0.49689753857955166</v>
      </c>
      <c r="N16" s="17">
        <v>49918</v>
      </c>
      <c r="O16" s="17">
        <v>0.48701927481368473</v>
      </c>
    </row>
    <row r="17" spans="2:15" ht="27.75" customHeight="1">
      <c r="B17" s="97"/>
      <c r="C17" s="19" t="s">
        <v>0</v>
      </c>
      <c r="D17" s="15">
        <v>700294</v>
      </c>
      <c r="E17" s="16">
        <f>D17/D5*100</f>
        <v>6.843951582756769</v>
      </c>
      <c r="F17" s="15">
        <v>703517</v>
      </c>
      <c r="G17" s="16">
        <f>F17/F5*100</f>
        <v>6.873084119143476</v>
      </c>
      <c r="H17" s="15">
        <v>701501</v>
      </c>
      <c r="I17" s="16">
        <f>H17/H5*100</f>
        <v>6.851660253072524</v>
      </c>
      <c r="J17" s="15">
        <v>695454</v>
      </c>
      <c r="K17" s="16">
        <f>J17/J5*100</f>
        <v>6.790789615527028</v>
      </c>
      <c r="L17" s="15">
        <v>695288</v>
      </c>
      <c r="M17" s="17">
        <f>L17/L5*100</f>
        <v>6.787295112252943</v>
      </c>
      <c r="N17" s="17">
        <v>695285</v>
      </c>
      <c r="O17" s="17">
        <v>6.783468818639224</v>
      </c>
    </row>
    <row r="18" spans="2:15" ht="27.75" customHeight="1">
      <c r="B18" s="97"/>
      <c r="C18" s="19" t="s">
        <v>1</v>
      </c>
      <c r="D18" s="15">
        <v>468888</v>
      </c>
      <c r="E18" s="16">
        <f>D18/D5*100</f>
        <v>4.582427908472235</v>
      </c>
      <c r="F18" s="15">
        <v>460558</v>
      </c>
      <c r="G18" s="16">
        <f>F18/F5*100</f>
        <v>4.499470340794154</v>
      </c>
      <c r="H18" s="15">
        <v>459545</v>
      </c>
      <c r="I18" s="16">
        <f>H18/H5*100</f>
        <v>4.48844151469237</v>
      </c>
      <c r="J18" s="15">
        <v>459425</v>
      </c>
      <c r="K18" s="16">
        <f>J18/J5*100</f>
        <v>4.4860745917249805</v>
      </c>
      <c r="L18" s="15">
        <v>458407</v>
      </c>
      <c r="M18" s="17">
        <f>L18/L5*100</f>
        <v>4.474899021013645</v>
      </c>
      <c r="N18" s="17">
        <v>459939</v>
      </c>
      <c r="O18" s="17">
        <v>4.487342406316987</v>
      </c>
    </row>
    <row r="19" spans="2:15" ht="27.75" customHeight="1">
      <c r="B19" s="97"/>
      <c r="C19" s="18" t="s">
        <v>33</v>
      </c>
      <c r="D19" s="15">
        <v>65847</v>
      </c>
      <c r="E19" s="16">
        <f>D19/D5*100</f>
        <v>0.6435206925516783</v>
      </c>
      <c r="F19" s="15">
        <v>66570</v>
      </c>
      <c r="G19" s="16">
        <f>F19/F5*100</f>
        <v>0.6503626917492842</v>
      </c>
      <c r="H19" s="15">
        <v>66324</v>
      </c>
      <c r="I19" s="16">
        <f>H19/H5*100</f>
        <v>0.6477959612670289</v>
      </c>
      <c r="J19" s="15">
        <v>72959</v>
      </c>
      <c r="K19" s="16">
        <f>J19/J5*100</f>
        <v>0.7124112012573606</v>
      </c>
      <c r="L19" s="15">
        <v>74908</v>
      </c>
      <c r="M19" s="17">
        <f>L19/L5*100</f>
        <v>0.7312404388809292</v>
      </c>
      <c r="N19" s="17">
        <v>74578</v>
      </c>
      <c r="O19" s="17">
        <v>0.7276117528157173</v>
      </c>
    </row>
    <row r="20" spans="2:15" ht="27.75" customHeight="1">
      <c r="B20" s="79" t="s">
        <v>11</v>
      </c>
      <c r="C20" s="80"/>
      <c r="D20" s="15">
        <f>SUM(D21:D25)</f>
        <v>224207</v>
      </c>
      <c r="E20" s="16">
        <f>D20/D5*100</f>
        <v>2.1911680701464626</v>
      </c>
      <c r="F20" s="15">
        <f>SUM(F21:F25)</f>
        <v>220123</v>
      </c>
      <c r="G20" s="16">
        <f>F20/F5*100</f>
        <v>2.1505150487596167</v>
      </c>
      <c r="H20" s="15">
        <f>SUM(H21:H25)</f>
        <v>220175</v>
      </c>
      <c r="I20" s="16">
        <f>H20/H5*100</f>
        <v>2.150480606898982</v>
      </c>
      <c r="J20" s="15">
        <f>SUM(J21:J25)</f>
        <v>220235</v>
      </c>
      <c r="K20" s="16">
        <f>J20/J5*100</f>
        <v>2.150493851463353</v>
      </c>
      <c r="L20" s="15">
        <v>223448</v>
      </c>
      <c r="M20" s="17">
        <f>L20/L5*100</f>
        <v>2.1812651998059733</v>
      </c>
      <c r="N20" s="17">
        <v>224171</v>
      </c>
      <c r="O20" s="17">
        <v>2.1870987991157205</v>
      </c>
    </row>
    <row r="21" spans="2:15" ht="27.75" customHeight="1">
      <c r="B21" s="97"/>
      <c r="C21" s="19" t="s">
        <v>23</v>
      </c>
      <c r="D21" s="15">
        <v>58744</v>
      </c>
      <c r="E21" s="16">
        <f>D21/D5*100</f>
        <v>0.5741032934417025</v>
      </c>
      <c r="F21" s="15">
        <v>42868</v>
      </c>
      <c r="G21" s="16">
        <f>F21/F5*100</f>
        <v>0.4188034830991184</v>
      </c>
      <c r="H21" s="15">
        <v>41773</v>
      </c>
      <c r="I21" s="16">
        <f>H21/H5*100</f>
        <v>0.4080028449732766</v>
      </c>
      <c r="J21" s="15">
        <v>41165</v>
      </c>
      <c r="K21" s="16">
        <f>J21/J5*100</f>
        <v>0.40195736098026624</v>
      </c>
      <c r="L21" s="15">
        <v>41224</v>
      </c>
      <c r="M21" s="17">
        <f>L21/L5*100</f>
        <v>0.40242238282196063</v>
      </c>
      <c r="N21" s="17">
        <v>41271</v>
      </c>
      <c r="O21" s="17">
        <v>0.40265580533746503</v>
      </c>
    </row>
    <row r="22" spans="2:15" ht="27.75" customHeight="1">
      <c r="B22" s="97"/>
      <c r="C22" s="19" t="s">
        <v>24</v>
      </c>
      <c r="D22" s="15">
        <v>54069</v>
      </c>
      <c r="E22" s="16">
        <f>D22/D5*100</f>
        <v>0.5284146631672922</v>
      </c>
      <c r="F22" s="15">
        <v>66169</v>
      </c>
      <c r="G22" s="16">
        <f>F22/F5*100</f>
        <v>0.6464450796208259</v>
      </c>
      <c r="H22" s="15">
        <v>67263</v>
      </c>
      <c r="I22" s="16">
        <f>H22/H5*100</f>
        <v>0.6569673081042181</v>
      </c>
      <c r="J22" s="15">
        <v>67929</v>
      </c>
      <c r="K22" s="16">
        <f>J22/J5*100</f>
        <v>0.6632955562742259</v>
      </c>
      <c r="L22" s="15">
        <v>67929</v>
      </c>
      <c r="M22" s="17">
        <f>L22/L5*100</f>
        <v>0.663112508313433</v>
      </c>
      <c r="N22" s="17">
        <v>68520</v>
      </c>
      <c r="O22" s="17">
        <v>0.6685075666139204</v>
      </c>
    </row>
    <row r="23" spans="2:15" ht="27.75" customHeight="1">
      <c r="B23" s="97"/>
      <c r="C23" s="19" t="s">
        <v>2</v>
      </c>
      <c r="D23" s="15">
        <v>2597</v>
      </c>
      <c r="E23" s="16">
        <f>D23/D5*100</f>
        <v>0.025380400603774028</v>
      </c>
      <c r="F23" s="15">
        <v>2597</v>
      </c>
      <c r="G23" s="16">
        <f>F23/F5*100</f>
        <v>0.025371667575077226</v>
      </c>
      <c r="H23" s="15">
        <v>2597</v>
      </c>
      <c r="I23" s="16">
        <f>H23/H5*100</f>
        <v>0.025365269154611816</v>
      </c>
      <c r="J23" s="15">
        <v>2597</v>
      </c>
      <c r="K23" s="16">
        <f>J23/J5*100</f>
        <v>0.025358514914751645</v>
      </c>
      <c r="L23" s="15">
        <v>2597</v>
      </c>
      <c r="M23" s="17">
        <f>L23/L5*100</f>
        <v>0.025351516790913832</v>
      </c>
      <c r="N23" s="17">
        <v>2597</v>
      </c>
      <c r="O23" s="17">
        <v>0.025337334362176753</v>
      </c>
    </row>
    <row r="24" spans="2:15" ht="27.75" customHeight="1">
      <c r="B24" s="97"/>
      <c r="C24" s="19" t="s">
        <v>3</v>
      </c>
      <c r="D24" s="15">
        <v>6542</v>
      </c>
      <c r="E24" s="16">
        <f>D24/D5*100</f>
        <v>0.06393476347704646</v>
      </c>
      <c r="F24" s="15">
        <v>6243</v>
      </c>
      <c r="G24" s="16">
        <f>F24/F5*100</f>
        <v>0.06099165216450024</v>
      </c>
      <c r="H24" s="15">
        <v>6297</v>
      </c>
      <c r="I24" s="16">
        <f>H24/H5*100</f>
        <v>0.061503696521598226</v>
      </c>
      <c r="J24" s="15">
        <v>6296</v>
      </c>
      <c r="K24" s="16">
        <f>J24/J5*100</f>
        <v>0.06147755483376063</v>
      </c>
      <c r="L24" s="15">
        <v>6218</v>
      </c>
      <c r="M24" s="17">
        <f>L24/L5*100</f>
        <v>0.060699164961841426</v>
      </c>
      <c r="N24" s="17">
        <v>6316</v>
      </c>
      <c r="O24" s="17">
        <v>0.06162133378186692</v>
      </c>
    </row>
    <row r="25" spans="2:15" ht="27.75" customHeight="1">
      <c r="B25" s="97"/>
      <c r="C25" s="18" t="s">
        <v>34</v>
      </c>
      <c r="D25" s="15">
        <v>102255</v>
      </c>
      <c r="E25" s="16">
        <f>D25/D5*100</f>
        <v>0.9993349494566474</v>
      </c>
      <c r="F25" s="15">
        <v>102246</v>
      </c>
      <c r="G25" s="16">
        <f>F25/F5*100</f>
        <v>0.9989031663000948</v>
      </c>
      <c r="H25" s="15">
        <v>102245</v>
      </c>
      <c r="I25" s="16">
        <f>H25/H5*100</f>
        <v>0.9986414881452773</v>
      </c>
      <c r="J25" s="15">
        <v>102248</v>
      </c>
      <c r="K25" s="16">
        <f>J25/J5*100</f>
        <v>0.9984048644603489</v>
      </c>
      <c r="L25" s="15">
        <v>105480</v>
      </c>
      <c r="M25" s="17">
        <f>L25/L5*100</f>
        <v>1.0296796269178246</v>
      </c>
      <c r="N25" s="17">
        <v>105467</v>
      </c>
      <c r="O25" s="17">
        <v>1.0289767590202912</v>
      </c>
    </row>
    <row r="26" spans="2:15" ht="27.75" customHeight="1">
      <c r="B26" s="79" t="s">
        <v>12</v>
      </c>
      <c r="C26" s="80"/>
      <c r="D26" s="15">
        <f>SUM(D27:D32)</f>
        <v>2157600</v>
      </c>
      <c r="E26" s="16">
        <f>D26/D5*100</f>
        <v>21.086158006431592</v>
      </c>
      <c r="F26" s="15">
        <f>SUM(F27:F32)</f>
        <v>2174393</v>
      </c>
      <c r="G26" s="16">
        <f>F26/F5*100</f>
        <v>21.242963563178627</v>
      </c>
      <c r="H26" s="15">
        <f>SUM(H27:H32)</f>
        <v>2177997</v>
      </c>
      <c r="I26" s="16">
        <f>H26/H5*100</f>
        <v>21.2728071324363</v>
      </c>
      <c r="J26" s="15">
        <f>SUM(J27:J33)</f>
        <v>2181533</v>
      </c>
      <c r="K26" s="16">
        <f>J26/J5*100</f>
        <v>21.301670049103926</v>
      </c>
      <c r="L26" s="15">
        <f>SUM(L27:L33)</f>
        <v>2180431</v>
      </c>
      <c r="M26" s="17">
        <f>L26/L5*100</f>
        <v>21.285033926811334</v>
      </c>
      <c r="N26" s="17">
        <v>2185160</v>
      </c>
      <c r="O26" s="17">
        <v>21.319264364595362</v>
      </c>
    </row>
    <row r="27" spans="2:15" ht="27.75" customHeight="1">
      <c r="B27" s="97"/>
      <c r="C27" s="18" t="s">
        <v>35</v>
      </c>
      <c r="D27" s="15">
        <v>1295774</v>
      </c>
      <c r="E27" s="16">
        <f>D27/D5*100</f>
        <v>12.663559188276738</v>
      </c>
      <c r="F27" s="15">
        <v>1310605</v>
      </c>
      <c r="G27" s="16">
        <f>F27/F5*100</f>
        <v>12.804094871865262</v>
      </c>
      <c r="H27" s="15">
        <v>1314398</v>
      </c>
      <c r="I27" s="16">
        <f>H27/H5*100</f>
        <v>12.83791260927357</v>
      </c>
      <c r="J27" s="15">
        <v>1316697</v>
      </c>
      <c r="K27" s="16">
        <f>J27/J5*100</f>
        <v>12.856942823530515</v>
      </c>
      <c r="L27" s="15">
        <v>1319019</v>
      </c>
      <c r="M27" s="17">
        <f>L27/L5*100</f>
        <v>12.87606173509217</v>
      </c>
      <c r="N27" s="17">
        <v>1323512</v>
      </c>
      <c r="O27" s="17">
        <v>12.912693906951592</v>
      </c>
    </row>
    <row r="28" spans="2:15" ht="27.75" customHeight="1">
      <c r="B28" s="97"/>
      <c r="C28" s="19" t="s">
        <v>4</v>
      </c>
      <c r="D28" s="15">
        <v>218672</v>
      </c>
      <c r="E28" s="16">
        <f>D28/D5*100</f>
        <v>2.137074686495369</v>
      </c>
      <c r="F28" s="15">
        <v>218788</v>
      </c>
      <c r="G28" s="16">
        <f>F28/F5*100</f>
        <v>2.1374726243419317</v>
      </c>
      <c r="H28" s="15">
        <v>218788</v>
      </c>
      <c r="I28" s="16">
        <f>H28/H5*100</f>
        <v>2.136933580207628</v>
      </c>
      <c r="J28" s="15">
        <v>218906</v>
      </c>
      <c r="K28" s="16">
        <f>J28/J5*100</f>
        <v>2.1375167754827196</v>
      </c>
      <c r="L28" s="15">
        <v>218709</v>
      </c>
      <c r="M28" s="17">
        <f>L28/L5*100</f>
        <v>2.135003806632257</v>
      </c>
      <c r="N28" s="17">
        <v>218709</v>
      </c>
      <c r="O28" s="17">
        <v>2.133809418951604</v>
      </c>
    </row>
    <row r="29" spans="2:15" ht="27.75" customHeight="1">
      <c r="B29" s="97"/>
      <c r="C29" s="19" t="s">
        <v>5</v>
      </c>
      <c r="D29" s="15">
        <v>54298</v>
      </c>
      <c r="E29" s="16">
        <f>D29/D5*100</f>
        <v>0.5306526730780602</v>
      </c>
      <c r="F29" s="15">
        <v>54298</v>
      </c>
      <c r="G29" s="16">
        <f>F29/F5*100</f>
        <v>0.5304700831696354</v>
      </c>
      <c r="H29" s="15">
        <v>54297</v>
      </c>
      <c r="I29" s="16">
        <f>H29/H5*100</f>
        <v>0.5303265380392598</v>
      </c>
      <c r="J29" s="15">
        <v>54298</v>
      </c>
      <c r="K29" s="16">
        <f>J29/J5*100</f>
        <v>0.5301950877324547</v>
      </c>
      <c r="L29" s="15">
        <v>54298</v>
      </c>
      <c r="M29" s="17">
        <f>L29/L5*100</f>
        <v>0.5300487711640505</v>
      </c>
      <c r="N29" s="17">
        <v>54298</v>
      </c>
      <c r="O29" s="17">
        <v>0.5297522453590578</v>
      </c>
    </row>
    <row r="30" spans="2:15" ht="27.75" customHeight="1">
      <c r="B30" s="97"/>
      <c r="C30" s="19" t="s">
        <v>6</v>
      </c>
      <c r="D30" s="15">
        <v>498597</v>
      </c>
      <c r="E30" s="16">
        <f>D30/D5*100</f>
        <v>4.872773045760462</v>
      </c>
      <c r="F30" s="15">
        <v>500369</v>
      </c>
      <c r="G30" s="16">
        <f>F30/F5*100</f>
        <v>4.888408137417719</v>
      </c>
      <c r="H30" s="15">
        <v>500327</v>
      </c>
      <c r="I30" s="16">
        <f>H30/H5*100</f>
        <v>4.886765121416814</v>
      </c>
      <c r="J30" s="15">
        <v>501348</v>
      </c>
      <c r="K30" s="16">
        <f>J30/J5*100</f>
        <v>4.8954334753488284</v>
      </c>
      <c r="L30" s="15">
        <v>498067</v>
      </c>
      <c r="M30" s="17">
        <f>L30/L5*100</f>
        <v>4.862053875048162</v>
      </c>
      <c r="N30" s="17">
        <v>498321</v>
      </c>
      <c r="O30" s="17">
        <v>4.86181201258925</v>
      </c>
    </row>
    <row r="31" spans="2:15" ht="27.75" customHeight="1">
      <c r="B31" s="97"/>
      <c r="C31" s="19" t="s">
        <v>7</v>
      </c>
      <c r="D31" s="15">
        <v>68255</v>
      </c>
      <c r="E31" s="16">
        <f>D31/D5*100</f>
        <v>0.6670540020063905</v>
      </c>
      <c r="F31" s="15">
        <v>68329</v>
      </c>
      <c r="G31" s="16">
        <f>F31/F5*100</f>
        <v>0.6675474292404512</v>
      </c>
      <c r="H31" s="15">
        <v>68184</v>
      </c>
      <c r="I31" s="16">
        <f>H31/H5*100</f>
        <v>0.6659628463758384</v>
      </c>
      <c r="J31" s="15">
        <v>68263</v>
      </c>
      <c r="K31" s="16">
        <f>J31/J5*100</f>
        <v>0.6665569132174399</v>
      </c>
      <c r="L31" s="15">
        <v>68317</v>
      </c>
      <c r="M31" s="17">
        <f>L31/L5*100</f>
        <v>0.6669001049691413</v>
      </c>
      <c r="N31" s="17">
        <v>68317</v>
      </c>
      <c r="O31" s="17">
        <v>0.6665270202621599</v>
      </c>
    </row>
    <row r="32" spans="2:15" ht="27.75" customHeight="1">
      <c r="B32" s="97"/>
      <c r="C32" s="19" t="s">
        <v>8</v>
      </c>
      <c r="D32" s="15">
        <v>22004</v>
      </c>
      <c r="E32" s="16">
        <f>D32/D5*100</f>
        <v>0.21504441081457207</v>
      </c>
      <c r="F32" s="15">
        <v>22004</v>
      </c>
      <c r="G32" s="16">
        <f>F32/F5*100</f>
        <v>0.21497041714362697</v>
      </c>
      <c r="H32" s="15">
        <v>22003</v>
      </c>
      <c r="I32" s="16">
        <f>H32/H5*100</f>
        <v>0.21490643712318977</v>
      </c>
      <c r="J32" s="15">
        <v>22004</v>
      </c>
      <c r="K32" s="16">
        <f>J32/J5*100</f>
        <v>0.21485897658228542</v>
      </c>
      <c r="L32" s="15">
        <v>22004</v>
      </c>
      <c r="M32" s="17">
        <f>L32/L5*100</f>
        <v>0.21479968250568654</v>
      </c>
      <c r="N32" s="17">
        <v>21987</v>
      </c>
      <c r="O32" s="17">
        <v>0.21451365830619187</v>
      </c>
    </row>
    <row r="33" spans="2:15" ht="27.75" customHeight="1">
      <c r="B33" s="9"/>
      <c r="C33" s="20" t="s">
        <v>36</v>
      </c>
      <c r="D33" s="21" t="s">
        <v>20</v>
      </c>
      <c r="E33" s="21" t="s">
        <v>20</v>
      </c>
      <c r="F33" s="21" t="s">
        <v>20</v>
      </c>
      <c r="G33" s="21" t="s">
        <v>20</v>
      </c>
      <c r="H33" s="21" t="s">
        <v>20</v>
      </c>
      <c r="I33" s="21" t="s">
        <v>20</v>
      </c>
      <c r="J33" s="21">
        <v>17</v>
      </c>
      <c r="K33" s="16">
        <v>0</v>
      </c>
      <c r="L33" s="21">
        <v>17</v>
      </c>
      <c r="M33" s="22">
        <v>0</v>
      </c>
      <c r="N33" s="22">
        <v>16</v>
      </c>
      <c r="O33" s="22">
        <v>0</v>
      </c>
    </row>
    <row r="34" spans="2:15" ht="4.5" customHeight="1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31"/>
      <c r="O34" s="31"/>
    </row>
    <row r="35" spans="2:15" ht="18.75" customHeight="1">
      <c r="B35" s="95" t="s">
        <v>26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23"/>
      <c r="O35" s="23"/>
    </row>
    <row r="36" spans="12:15" ht="15.75" customHeight="1">
      <c r="L36" s="25"/>
      <c r="M36" s="25"/>
      <c r="N36" s="25"/>
      <c r="O36" s="25"/>
    </row>
    <row r="37" spans="12:15" ht="15.75" customHeight="1">
      <c r="L37" s="26"/>
      <c r="M37" s="25"/>
      <c r="N37" s="25"/>
      <c r="O37" s="25"/>
    </row>
    <row r="38" spans="2:15" ht="15.75" customHeight="1">
      <c r="B38" s="27"/>
      <c r="C38" s="27"/>
      <c r="D38" s="27"/>
      <c r="E38" s="28"/>
      <c r="F38" s="27"/>
      <c r="G38" s="27"/>
      <c r="H38" s="27"/>
      <c r="I38" s="27"/>
      <c r="J38" s="27"/>
      <c r="K38" s="27"/>
      <c r="L38" s="29"/>
      <c r="M38" s="30"/>
      <c r="N38" s="30"/>
      <c r="O38" s="30"/>
    </row>
    <row r="39" spans="2:15" ht="15.75" customHeight="1">
      <c r="B39" s="27"/>
      <c r="C39" s="27"/>
      <c r="D39" s="27"/>
      <c r="E39" s="28"/>
      <c r="F39" s="27"/>
      <c r="G39" s="27"/>
      <c r="H39" s="27"/>
      <c r="I39" s="27"/>
      <c r="J39" s="27"/>
      <c r="K39" s="27"/>
      <c r="L39" s="29"/>
      <c r="M39" s="27"/>
      <c r="N39" s="27"/>
      <c r="O39" s="27"/>
    </row>
    <row r="40" spans="12:15" ht="15.75" customHeight="1">
      <c r="L40" s="26"/>
      <c r="M40" s="26"/>
      <c r="N40" s="26"/>
      <c r="O40" s="26"/>
    </row>
    <row r="41" ht="15.75" customHeight="1">
      <c r="L41" s="26"/>
    </row>
  </sheetData>
  <sheetProtection/>
  <mergeCells count="20">
    <mergeCell ref="B20:C20"/>
    <mergeCell ref="N2:O2"/>
    <mergeCell ref="H3:I3"/>
    <mergeCell ref="B34:M34"/>
    <mergeCell ref="D3:E3"/>
    <mergeCell ref="B35:M35"/>
    <mergeCell ref="B7:B8"/>
    <mergeCell ref="B11:B19"/>
    <mergeCell ref="B21:B25"/>
    <mergeCell ref="B27:B32"/>
    <mergeCell ref="B9:C9"/>
    <mergeCell ref="B10:C10"/>
    <mergeCell ref="F3:G3"/>
    <mergeCell ref="B26:C26"/>
    <mergeCell ref="N3:O3"/>
    <mergeCell ref="B3:C4"/>
    <mergeCell ref="B5:C5"/>
    <mergeCell ref="B6:C6"/>
    <mergeCell ref="L3:M3"/>
    <mergeCell ref="J3:K3"/>
  </mergeCells>
  <printOptions/>
  <pageMargins left="0.7874015748031497" right="0.7874015748031497" top="0.7874015748031497" bottom="0.7874015748031497" header="0" footer="0"/>
  <pageSetup fitToHeight="0" fitToWidth="1" horizontalDpi="600" verticalDpi="600" orientation="portrait" paperSize="9" scale="72" r:id="rId1"/>
  <headerFooter alignWithMargins="0">
    <oddFooter>&amp;L資産税課&amp;R&amp;F</oddFooter>
  </headerFooter>
  <ignoredErrors>
    <ignoredError sqref="E6:K14 J33 L6:M6 L26 E16:K32 E15:G15 I15:K15 M10" formula="1"/>
    <ignoredError sqref="L1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2023-12-18T00:06:11Z</cp:lastPrinted>
  <dcterms:created xsi:type="dcterms:W3CDTF">2003-06-04T00:14:33Z</dcterms:created>
  <dcterms:modified xsi:type="dcterms:W3CDTF">2023-12-18T00:06:15Z</dcterms:modified>
  <cp:category/>
  <cp:version/>
  <cp:contentType/>
  <cp:contentStatus/>
</cp:coreProperties>
</file>