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4_介保会計\03_サービス相談調整\★新フォルダ\999 その他\015 物価高騰給付金\R5年度\計算シート\"/>
    </mc:Choice>
  </mc:AlternateContent>
  <xr:revisionPtr revIDLastSave="0" documentId="13_ncr:1_{B081926B-8C4D-4E63-BB4F-651206121E31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申請内訳明細書(訪問施設用)" sheetId="6" r:id="rId1"/>
    <sheet name="通所施設計算シート（食事の提供なし）" sheetId="9" r:id="rId2"/>
    <sheet name="申請内訳明細書(食事の提供なし) " sheetId="10" r:id="rId3"/>
    <sheet name="通所施設計算シート（食事の提供あり） " sheetId="4" r:id="rId4"/>
    <sheet name="申請内訳明細書(食事の提供あり ）" sheetId="5" r:id="rId5"/>
    <sheet name="施設入所計算シート" sheetId="3" r:id="rId6"/>
    <sheet name="申請内訳明細書(入所施設)" sheetId="2" r:id="rId7"/>
  </sheets>
  <definedNames>
    <definedName name="_xlnm.Print_Area" localSheetId="5">施設入所計算シート!$A$1:$I$14</definedName>
    <definedName name="_xlnm.Print_Area" localSheetId="4">'申請内訳明細書(食事の提供あり ）'!$A$1:$F$12</definedName>
    <definedName name="_xlnm.Print_Area" localSheetId="2">'申請内訳明細書(食事の提供なし) '!$A$1:$F$12</definedName>
    <definedName name="_xlnm.Print_Area" localSheetId="6">'申請内訳明細書(入所施設)'!$A$1:$F$12</definedName>
    <definedName name="_xlnm.Print_Area" localSheetId="0">'申請内訳明細書(訪問施設用)'!$A$1:$F$12</definedName>
    <definedName name="_xlnm.Print_Area" localSheetId="3">'通所施設計算シート（食事の提供あり） '!$A$1:$J$39</definedName>
    <definedName name="_xlnm.Print_Area" localSheetId="1">'通所施設計算シート（食事の提供なし）'!$A$1:$J$39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E4" i="5" l="1"/>
  <c r="J9" i="4"/>
  <c r="J7" i="4"/>
  <c r="I8" i="3"/>
  <c r="I6" i="3"/>
  <c r="J9" i="9"/>
  <c r="J7" i="9"/>
  <c r="D7" i="5" l="1"/>
  <c r="E7" i="5" s="1"/>
  <c r="I10" i="3"/>
  <c r="D5" i="2" s="1"/>
  <c r="J11" i="9"/>
  <c r="E9" i="10" l="1"/>
  <c r="E8" i="10"/>
  <c r="E6" i="10"/>
  <c r="E5" i="10"/>
  <c r="E4" i="10"/>
  <c r="D7" i="10" l="1"/>
  <c r="E7" i="2"/>
  <c r="E8" i="2"/>
  <c r="E7" i="10" l="1"/>
  <c r="E10" i="10" s="1"/>
  <c r="E9" i="6"/>
  <c r="E8" i="6"/>
  <c r="E7" i="6"/>
  <c r="E6" i="6"/>
  <c r="E5" i="6"/>
  <c r="E4" i="6"/>
  <c r="E9" i="5"/>
  <c r="E8" i="5"/>
  <c r="E6" i="5"/>
  <c r="E5" i="5"/>
  <c r="E10" i="6" l="1"/>
  <c r="E9" i="2" l="1"/>
  <c r="E6" i="2"/>
  <c r="E4" i="2"/>
  <c r="E10" i="5" l="1"/>
  <c r="E5" i="2" l="1"/>
  <c r="E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菊池　智大</author>
  </authors>
  <commentList>
    <comment ref="D8" authorId="0" shapeId="0" xr:uid="{CEDDCB94-93A3-4A1F-978D-9F9B10910F9E}">
      <text>
        <r>
          <rPr>
            <b/>
            <sz val="12"/>
            <color indexed="81"/>
            <rFont val="HG丸ｺﾞｼｯｸM-PRO"/>
            <family val="3"/>
            <charset val="128"/>
          </rPr>
          <t xml:space="preserve">
■こちらは</t>
        </r>
        <r>
          <rPr>
            <b/>
            <sz val="12"/>
            <color indexed="10"/>
            <rFont val="HG丸ｺﾞｼｯｸM-PRO"/>
            <family val="3"/>
            <charset val="128"/>
          </rPr>
          <t>「居宅介護支援」「訪問介護」「夜間対応型訪問介護」
「定期巡回・随時対応型訪問介護看護」「訪問入浴介護」「訪問看護」
「訪問リハビリテーション」用</t>
        </r>
        <r>
          <rPr>
            <b/>
            <sz val="12"/>
            <color indexed="81"/>
            <rFont val="HG丸ｺﾞｼｯｸM-PRO"/>
            <family val="3"/>
            <charset val="128"/>
          </rPr>
          <t>の申請内訳明細書です。
■申請する事業所は</t>
        </r>
        <r>
          <rPr>
            <b/>
            <sz val="12"/>
            <color indexed="10"/>
            <rFont val="HG丸ｺﾞｼｯｸM-PRO"/>
            <family val="3"/>
            <charset val="128"/>
          </rPr>
          <t>「１」を入力</t>
        </r>
        <r>
          <rPr>
            <b/>
            <sz val="12"/>
            <color indexed="81"/>
            <rFont val="HG丸ｺﾞｼｯｸM-PRO"/>
            <family val="3"/>
            <charset val="128"/>
          </rPr>
          <t>してください。
 ※単位はつけずに入力ください（例．○１ ×１台・１件）
■複数サービスを同一事務所で提供している場合（例．１つの事務所に
 居宅介護支援と訪問介護が存在する場合）については、</t>
        </r>
        <r>
          <rPr>
            <b/>
            <sz val="12"/>
            <color indexed="10"/>
            <rFont val="HG丸ｺﾞｼｯｸM-PRO"/>
            <family val="3"/>
            <charset val="128"/>
          </rPr>
          <t>どちらか一方の
 種別でしか申請できません。</t>
        </r>
        <r>
          <rPr>
            <b/>
            <sz val="12"/>
            <color indexed="81"/>
            <rFont val="HG丸ｺﾞｼｯｸM-PRO"/>
            <family val="3"/>
            <charset val="128"/>
          </rPr>
          <t xml:space="preserve">
■複数台の車を所有している場合も</t>
        </r>
        <r>
          <rPr>
            <b/>
            <sz val="12"/>
            <color indexed="10"/>
            <rFont val="HG丸ｺﾞｼｯｸM-PRO"/>
            <family val="3"/>
            <charset val="128"/>
          </rPr>
          <t>「１」</t>
        </r>
        <r>
          <rPr>
            <b/>
            <sz val="12"/>
            <color indexed="81"/>
            <rFont val="HG丸ｺﾞｼｯｸM-PRO"/>
            <family val="3"/>
            <charset val="128"/>
          </rPr>
          <t>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菊池　智大</author>
  </authors>
  <commentList>
    <comment ref="G6" authorId="0" shapeId="0" xr:uid="{2BDDE0D3-D793-404E-93FB-42BD030F558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HG丸ｺﾞｼｯｸM-PRO"/>
            <family val="3"/>
            <charset val="128"/>
          </rPr>
          <t>■</t>
        </r>
        <r>
          <rPr>
            <b/>
            <sz val="12"/>
            <color indexed="81"/>
            <rFont val="HG丸ｺﾞｼｯｸM-PRO"/>
            <family val="3"/>
            <charset val="128"/>
          </rPr>
          <t>こちらは</t>
        </r>
        <r>
          <rPr>
            <b/>
            <sz val="12"/>
            <color indexed="10"/>
            <rFont val="HG丸ｺﾞｼｯｸM-PRO"/>
            <family val="3"/>
            <charset val="128"/>
          </rPr>
          <t>「通所介護」「地域密着型通所介護」「認知症対応型通所介護」「通所リハビリテーション」用</t>
        </r>
        <r>
          <rPr>
            <b/>
            <sz val="12"/>
            <color indexed="81"/>
            <rFont val="HG丸ｺﾞｼｯｸM-PRO"/>
            <family val="3"/>
            <charset val="128"/>
          </rPr>
          <t>の計算シートです。
■こちらは</t>
        </r>
        <r>
          <rPr>
            <b/>
            <sz val="12"/>
            <color indexed="10"/>
            <rFont val="HG丸ｺﾞｼｯｸM-PRO"/>
            <family val="3"/>
            <charset val="128"/>
          </rPr>
          <t>「</t>
        </r>
        <r>
          <rPr>
            <b/>
            <u/>
            <sz val="12"/>
            <color indexed="10"/>
            <rFont val="HG丸ｺﾞｼｯｸM-PRO"/>
            <family val="3"/>
            <charset val="128"/>
          </rPr>
          <t>食事の提供を行っていない事業所</t>
        </r>
        <r>
          <rPr>
            <b/>
            <sz val="12"/>
            <color indexed="10"/>
            <rFont val="HG丸ｺﾞｼｯｸM-PRO"/>
            <family val="3"/>
            <charset val="128"/>
          </rPr>
          <t>」</t>
        </r>
        <r>
          <rPr>
            <b/>
            <sz val="12"/>
            <color indexed="81"/>
            <rFont val="HG丸ｺﾞｼｯｸM-PRO"/>
            <family val="3"/>
            <charset val="128"/>
          </rPr>
          <t>用の計算シートになります。食事の提供を行っている事業所は「通所施設計算シート（食事の提供あり） 」に記入ください。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HG丸ｺﾞｼｯｸM-PRO"/>
            <family val="3"/>
            <charset val="128"/>
          </rPr>
          <t xml:space="preserve">■１ヶ月（令和５年４月）の１単位当たりの利用人数について記載ください。
■複数単位実施している事業所（例．午前・午後で２単位実施）は２単位以降も記載ください。
■休業日については、「０」を入力せず、空欄のまま申請してください。
■申請の際は①申請内訳明細書（食事の提供なし）②通所施設計算シート（食事の提供なし）の２点を提出ください。
</t>
        </r>
      </text>
    </comment>
    <comment ref="J11" authorId="0" shapeId="0" xr:uid="{1BAE99ED-8089-4746-81E8-888DE9BFBFEE}">
      <text>
        <r>
          <rPr>
            <b/>
            <sz val="12"/>
            <color indexed="81"/>
            <rFont val="HG丸ｺﾞｼｯｸM-PRO"/>
            <family val="3"/>
            <charset val="128"/>
          </rPr>
          <t xml:space="preserve">
■申請書内訳明細書（食事の提供なし）シートに自動転記されます。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菊池　智大</author>
  </authors>
  <commentList>
    <comment ref="D6" authorId="0" shapeId="0" xr:uid="{A8028823-E2EA-40AB-ADC8-E8EF03081A3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HG丸ｺﾞｼｯｸM-PRO"/>
            <family val="3"/>
            <charset val="128"/>
          </rPr>
          <t>■こちらは</t>
        </r>
        <r>
          <rPr>
            <b/>
            <sz val="11"/>
            <color indexed="10"/>
            <rFont val="HG丸ｺﾞｼｯｸM-PRO"/>
            <family val="3"/>
            <charset val="128"/>
          </rPr>
          <t>「通所介護」「地域密着型通所介護」「認知症対応型通所介護」「通所リハビリテーション」</t>
        </r>
        <r>
          <rPr>
            <b/>
            <sz val="11"/>
            <color indexed="81"/>
            <rFont val="HG丸ｺﾞｼｯｸM-PRO"/>
            <family val="3"/>
            <charset val="128"/>
          </rPr>
          <t>用の申請内訳明細書です。
■こちらは</t>
        </r>
        <r>
          <rPr>
            <b/>
            <sz val="11"/>
            <color indexed="10"/>
            <rFont val="HG丸ｺﾞｼｯｸM-PRO"/>
            <family val="3"/>
            <charset val="128"/>
          </rPr>
          <t>「</t>
        </r>
        <r>
          <rPr>
            <b/>
            <u/>
            <sz val="11"/>
            <color indexed="10"/>
            <rFont val="HG丸ｺﾞｼｯｸM-PRO"/>
            <family val="3"/>
            <charset val="128"/>
          </rPr>
          <t>食事の提供を行っていない事業所</t>
        </r>
        <r>
          <rPr>
            <b/>
            <sz val="11"/>
            <color indexed="10"/>
            <rFont val="HG丸ｺﾞｼｯｸM-PRO"/>
            <family val="3"/>
            <charset val="128"/>
          </rPr>
          <t>」</t>
        </r>
        <r>
          <rPr>
            <b/>
            <sz val="11"/>
            <color indexed="81"/>
            <rFont val="HG丸ｺﾞｼｯｸM-PRO"/>
            <family val="3"/>
            <charset val="128"/>
          </rPr>
          <t>用の申請内訳明細書になります。食事の提供を行っている事業所は「申請内訳明細書（食事の提供あり） 」に記入ください。
■申請する事業所は「１」を入力してください。
※単位は付けずに入力ください（例．○１ ×１台・１件）
■複数台の車を所有している場合も「１」です。
■申請の際は①申請内訳明細書（食事の提供なし）②通所施設計算シート（食事の提供なし）の２点を提出ください。</t>
        </r>
      </text>
    </comment>
    <comment ref="D7" authorId="0" shapeId="0" xr:uid="{74F4AEBA-1BA9-45A7-96C0-6D0A07224BAF}">
      <text>
        <r>
          <rPr>
            <b/>
            <sz val="14"/>
            <color indexed="81"/>
            <rFont val="HG丸ｺﾞｼｯｸM-PRO"/>
            <family val="3"/>
            <charset val="128"/>
          </rPr>
          <t xml:space="preserve">
</t>
        </r>
        <r>
          <rPr>
            <b/>
            <sz val="11"/>
            <color indexed="81"/>
            <rFont val="HG丸ｺﾞｼｯｸM-PRO"/>
            <family val="3"/>
            <charset val="128"/>
          </rPr>
          <t>■「通所施設計算シート（食事の提供なし）」シートを入力いただくと自動で転記されます。</t>
        </r>
        <r>
          <rPr>
            <b/>
            <sz val="12"/>
            <color indexed="81"/>
            <rFont val="HG丸ｺﾞｼｯｸM-PRO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菊池　智大</author>
  </authors>
  <commentList>
    <comment ref="G6" authorId="0" shapeId="0" xr:uid="{1F812742-EDDF-4C29-AF6D-5E6300A55A6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HG丸ｺﾞｼｯｸM-PRO"/>
            <family val="3"/>
            <charset val="128"/>
          </rPr>
          <t>■こちらは</t>
        </r>
        <r>
          <rPr>
            <b/>
            <sz val="11"/>
            <color indexed="10"/>
            <rFont val="HG丸ｺﾞｼｯｸM-PRO"/>
            <family val="3"/>
            <charset val="128"/>
          </rPr>
          <t>「通所介護」「地域密着型通所介護」「認知症対応型通所介護」「通所リハビリテーション」「看護小規模多機能型居宅介護（通い）」</t>
        </r>
        <r>
          <rPr>
            <b/>
            <sz val="11"/>
            <color indexed="81"/>
            <rFont val="HG丸ｺﾞｼｯｸM-PRO"/>
            <family val="3"/>
            <charset val="128"/>
          </rPr>
          <t>用の計算シートです。
■こちらは</t>
        </r>
        <r>
          <rPr>
            <b/>
            <sz val="11"/>
            <color indexed="10"/>
            <rFont val="HG丸ｺﾞｼｯｸM-PRO"/>
            <family val="3"/>
            <charset val="128"/>
          </rPr>
          <t>「</t>
        </r>
        <r>
          <rPr>
            <b/>
            <u/>
            <sz val="11"/>
            <color indexed="10"/>
            <rFont val="HG丸ｺﾞｼｯｸM-PRO"/>
            <family val="3"/>
            <charset val="128"/>
          </rPr>
          <t>食事の提供を行っている事業所</t>
        </r>
        <r>
          <rPr>
            <b/>
            <sz val="11"/>
            <color indexed="10"/>
            <rFont val="HG丸ｺﾞｼｯｸM-PRO"/>
            <family val="3"/>
            <charset val="128"/>
          </rPr>
          <t>」用の計算シート</t>
        </r>
        <r>
          <rPr>
            <b/>
            <sz val="11"/>
            <color indexed="81"/>
            <rFont val="HG丸ｺﾞｼｯｸM-PRO"/>
            <family val="3"/>
            <charset val="128"/>
          </rPr>
          <t>になります。食事の提供を行っていない事業所は、「通所施設計算シート（食事の提供なし） 」に記入ください。
■１ヶ月（令和５年４月）の１単位当たりの利用人数について記載ください。
■複数単位実施している事業所（例．午前・午後で２単位実施）は２単位以降も記載ください。</t>
        </r>
        <r>
          <rPr>
            <b/>
            <sz val="11"/>
            <color indexed="10"/>
            <rFont val="HG丸ｺﾞｼｯｸM-PRO"/>
            <family val="3"/>
            <charset val="128"/>
          </rPr>
          <t>㊟食事提供を行っていること</t>
        </r>
        <r>
          <rPr>
            <b/>
            <sz val="11"/>
            <color indexed="81"/>
            <rFont val="HG丸ｺﾞｼｯｸM-PRO"/>
            <family val="3"/>
            <charset val="128"/>
          </rPr>
          <t xml:space="preserve">
■休業日については、「０」を入力せず、空欄のまま申請してください。
■申請の際は①申請内訳明細書（食事の提供あり）②通所施設計算シート（食事の提供あり）の２点を提出ください。</t>
        </r>
      </text>
    </comment>
    <comment ref="J11" authorId="0" shapeId="0" xr:uid="{6247A1FE-69F1-46F6-BB1B-4FBCDBD8B310}">
      <text>
        <r>
          <rPr>
            <b/>
            <sz val="11"/>
            <color indexed="81"/>
            <rFont val="HG丸ｺﾞｼｯｸM-PRO"/>
            <family val="3"/>
            <charset val="128"/>
          </rPr>
          <t xml:space="preserve">
■申請書内訳明細書（食事の提供あり）シートに自動転記されます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菊池　智大</author>
  </authors>
  <commentList>
    <comment ref="D6" authorId="0" shapeId="0" xr:uid="{5782EFB7-ACEA-4726-AFC9-048568B3B087}">
      <text>
        <r>
          <rPr>
            <b/>
            <sz val="12"/>
            <color indexed="81"/>
            <rFont val="HG丸ｺﾞｼｯｸM-PRO"/>
            <family val="3"/>
            <charset val="128"/>
          </rPr>
          <t xml:space="preserve">
■こちらは</t>
        </r>
        <r>
          <rPr>
            <b/>
            <sz val="12"/>
            <color indexed="10"/>
            <rFont val="HG丸ｺﾞｼｯｸM-PRO"/>
            <family val="3"/>
            <charset val="128"/>
          </rPr>
          <t>「通所介護」「地域密着型通所介護」「認知症対応型通所介護」「通所リハビリテーション」「看護小規模多機能型居宅介護（通い）」</t>
        </r>
        <r>
          <rPr>
            <b/>
            <sz val="12"/>
            <color indexed="81"/>
            <rFont val="HG丸ｺﾞｼｯｸM-PRO"/>
            <family val="3"/>
            <charset val="128"/>
          </rPr>
          <t>用の申請内訳明細書です。
■こちらは</t>
        </r>
        <r>
          <rPr>
            <b/>
            <sz val="12"/>
            <color indexed="10"/>
            <rFont val="HG丸ｺﾞｼｯｸM-PRO"/>
            <family val="3"/>
            <charset val="128"/>
          </rPr>
          <t>「</t>
        </r>
        <r>
          <rPr>
            <b/>
            <u/>
            <sz val="12"/>
            <color indexed="10"/>
            <rFont val="HG丸ｺﾞｼｯｸM-PRO"/>
            <family val="3"/>
            <charset val="128"/>
          </rPr>
          <t>食事の提供を行っている事業所</t>
        </r>
        <r>
          <rPr>
            <b/>
            <sz val="12"/>
            <color indexed="10"/>
            <rFont val="HG丸ｺﾞｼｯｸM-PRO"/>
            <family val="3"/>
            <charset val="128"/>
          </rPr>
          <t>」</t>
        </r>
        <r>
          <rPr>
            <b/>
            <sz val="12"/>
            <color indexed="81"/>
            <rFont val="HG丸ｺﾞｼｯｸM-PRO"/>
            <family val="3"/>
            <charset val="128"/>
          </rPr>
          <t>用の申請内訳明細書になります。食事の提供を行っていない事業所は、「申請内訳明細書（食事の提供なし） 」に記入ください。
■申請する事業所は「１」を入力してください。
※単位は付けずに入力ください（例．○１ ×１台・１件）
■複数台の車を所有している場合も１です。
■申請の際は①申請内訳明細書（食事の提供あり）②通所施設計算シート（食事の提供あり）の２点を提出ください。</t>
        </r>
      </text>
    </comment>
    <comment ref="D7" authorId="0" shapeId="0" xr:uid="{D3CADE3E-B834-46D5-BED0-8C754E256EA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HG丸ｺﾞｼｯｸM-PRO"/>
            <family val="3"/>
            <charset val="128"/>
          </rPr>
          <t>■</t>
        </r>
        <r>
          <rPr>
            <b/>
            <sz val="12"/>
            <color indexed="81"/>
            <rFont val="HG丸ｺﾞｼｯｸM-PRO"/>
            <family val="3"/>
            <charset val="128"/>
          </rPr>
          <t>「通所施設計算シート（食事の提供あり）」シートを入力いただくと自動で転記されます。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菊池　智大</author>
  </authors>
  <commentList>
    <comment ref="F6" authorId="0" shapeId="0" xr:uid="{8B583AAD-ADC8-4E9A-AE31-A87EDEA73BD8}">
      <text>
        <r>
          <rPr>
            <b/>
            <sz val="11"/>
            <color indexed="81"/>
            <rFont val="HG丸ｺﾞｼｯｸM-PRO"/>
            <family val="3"/>
            <charset val="128"/>
          </rPr>
          <t xml:space="preserve">
■こちらは</t>
        </r>
        <r>
          <rPr>
            <b/>
            <sz val="11"/>
            <color indexed="10"/>
            <rFont val="HG丸ｺﾞｼｯｸM-PRO"/>
            <family val="3"/>
            <charset val="128"/>
          </rPr>
          <t>「介護老人福祉施設」「介護老人保健施設」「認知症対応型共同生活介護」「看護小規模多機能型居宅介護（泊まり）」「特定施設入居者生活介護」「養護老人ホーム」</t>
        </r>
        <r>
          <rPr>
            <b/>
            <sz val="11"/>
            <color indexed="81"/>
            <rFont val="HG丸ｺﾞｼｯｸM-PRO"/>
            <family val="3"/>
            <charset val="128"/>
          </rPr>
          <t>用の計算シートです。
※特定施設入居者生活介護・養護老人ホームについては市民のみ入力可
　能です。市外の入居者については除いて入力してください。
■１ヶ月（令和５年４月）の１日あたりの入所人数をご記載ください。
■ショートステイの人数も含めて記載してください。
■ショートステイの利用がある場合、</t>
        </r>
        <r>
          <rPr>
            <b/>
            <sz val="11"/>
            <color indexed="10"/>
            <rFont val="HG丸ｺﾞｼｯｸM-PRO"/>
            <family val="3"/>
            <charset val="128"/>
          </rPr>
          <t>宿泊日を入所人数</t>
        </r>
        <r>
          <rPr>
            <b/>
            <sz val="11"/>
            <color indexed="81"/>
            <rFont val="HG丸ｺﾞｼｯｸM-PRO"/>
            <family val="3"/>
            <charset val="128"/>
          </rPr>
          <t>として計算してください。（例．１泊２日→１日目、２泊３日→１・２日目を入所者数として入力する。）
■休業日については空欄にしてください（記入しないでください。）
■入院など介護給付に該当しない方は除いてください。
■申請の際は①申請内訳明細書（入所施設）②施設入所計算シートの２点を提出ください。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菊池　智大</author>
  </authors>
  <commentList>
    <comment ref="D4" authorId="0" shapeId="0" xr:uid="{9C14CD26-D688-4FF4-887A-6671CB642F1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HG丸ｺﾞｼｯｸM-PRO"/>
            <family val="3"/>
            <charset val="128"/>
          </rPr>
          <t>■こちらは</t>
        </r>
        <r>
          <rPr>
            <b/>
            <sz val="12"/>
            <color indexed="10"/>
            <rFont val="HG丸ｺﾞｼｯｸM-PRO"/>
            <family val="3"/>
            <charset val="128"/>
          </rPr>
          <t>「介護老人福祉施設」「介護老人保健施設」「認知症対応型共同生活介護」「看護小規模多機能型居宅介護（泊まり）」「特定施設入居者生活介護」「養護老人ホーム」</t>
        </r>
        <r>
          <rPr>
            <b/>
            <sz val="12"/>
            <color indexed="81"/>
            <rFont val="HG丸ｺﾞｼｯｸM-PRO"/>
            <family val="3"/>
            <charset val="128"/>
          </rPr>
          <t>用の申請内訳明細書です。
※特定施設入居者生活介護・養護老人ホームについては市　
　民のみ入力可能です。市外の入居者については除いて入
　力してください。
■申請する事業所は「１」を入力してください。
※単位は付けずに入力ください（例．○１ ×１台・１件）
■複数台の車を所有している場合も１です。
■申請の際は①申請内訳明細書（入所施設）②施設入所計算シートの２点を提出ください。</t>
        </r>
      </text>
    </comment>
    <comment ref="D5" authorId="0" shapeId="0" xr:uid="{D3B757E1-B1C1-4646-9455-8DCBF030C8C3}">
      <text>
        <r>
          <rPr>
            <b/>
            <sz val="11"/>
            <color indexed="81"/>
            <rFont val="HG丸ｺﾞｼｯｸM-PRO"/>
            <family val="3"/>
            <charset val="128"/>
          </rPr>
          <t xml:space="preserve">
■</t>
        </r>
        <r>
          <rPr>
            <b/>
            <sz val="12"/>
            <color indexed="81"/>
            <rFont val="HG丸ｺﾞｼｯｸM-PRO"/>
            <family val="3"/>
            <charset val="128"/>
          </rPr>
          <t>「施設入所計算シート」を入力いただくと自動で転記されます。</t>
        </r>
      </text>
    </comment>
  </commentList>
</comments>
</file>

<file path=xl/sharedStrings.xml><?xml version="1.0" encoding="utf-8"?>
<sst xmlns="http://schemas.openxmlformats.org/spreadsheetml/2006/main" count="225" uniqueCount="57">
  <si>
    <t>内訳</t>
    <rPh sb="0" eb="2">
      <t>ウチワケ</t>
    </rPh>
    <phoneticPr fontId="2"/>
  </si>
  <si>
    <t>単価</t>
    <rPh sb="0" eb="2">
      <t>タンカ</t>
    </rPh>
    <phoneticPr fontId="2"/>
  </si>
  <si>
    <t>支給額</t>
    <rPh sb="0" eb="2">
      <t>シキュウ</t>
    </rPh>
    <rPh sb="2" eb="3">
      <t>ガク</t>
    </rPh>
    <phoneticPr fontId="2"/>
  </si>
  <si>
    <t>備考</t>
    <rPh sb="0" eb="2">
      <t>ビコウ</t>
    </rPh>
    <phoneticPr fontId="2"/>
  </si>
  <si>
    <t>障害者訪問施設</t>
    <rPh sb="0" eb="3">
      <t>ショウガイシャ</t>
    </rPh>
    <rPh sb="3" eb="5">
      <t>ホウモン</t>
    </rPh>
    <rPh sb="5" eb="7">
      <t>シセツ</t>
    </rPh>
    <phoneticPr fontId="2"/>
  </si>
  <si>
    <t>合計</t>
    <rPh sb="0" eb="2">
      <t>ゴウケイ</t>
    </rPh>
    <phoneticPr fontId="2"/>
  </si>
  <si>
    <t>月</t>
  </si>
  <si>
    <t>火</t>
  </si>
  <si>
    <t>水</t>
  </si>
  <si>
    <t>木</t>
  </si>
  <si>
    <t>金</t>
  </si>
  <si>
    <t>土</t>
  </si>
  <si>
    <t>日</t>
  </si>
  <si>
    <t>4月</t>
    <rPh sb="1" eb="2">
      <t>ツキ</t>
    </rPh>
    <phoneticPr fontId="2"/>
  </si>
  <si>
    <t>計算式</t>
    <rPh sb="0" eb="3">
      <t>ケイサンシキ</t>
    </rPh>
    <phoneticPr fontId="2"/>
  </si>
  <si>
    <t>営業日数</t>
    <rPh sb="0" eb="2">
      <t>エイギョウ</t>
    </rPh>
    <rPh sb="2" eb="4">
      <t>ニッスウ</t>
    </rPh>
    <phoneticPr fontId="2"/>
  </si>
  <si>
    <t>合計数</t>
    <rPh sb="0" eb="2">
      <t>ゴウケイ</t>
    </rPh>
    <rPh sb="2" eb="3">
      <t>スウ</t>
    </rPh>
    <phoneticPr fontId="2"/>
  </si>
  <si>
    <t>申請人数</t>
    <rPh sb="0" eb="2">
      <t>シンセイ</t>
    </rPh>
    <rPh sb="2" eb="4">
      <t>ニンズウ</t>
    </rPh>
    <phoneticPr fontId="2"/>
  </si>
  <si>
    <t>施設入所計算シート</t>
    <rPh sb="0" eb="2">
      <t>シセツ</t>
    </rPh>
    <rPh sb="2" eb="4">
      <t>ニュウショ</t>
    </rPh>
    <rPh sb="4" eb="6">
      <t>ケイサン</t>
    </rPh>
    <phoneticPr fontId="2"/>
  </si>
  <si>
    <t>１単位目</t>
    <rPh sb="1" eb="3">
      <t>タンイ</t>
    </rPh>
    <rPh sb="3" eb="4">
      <t>メ</t>
    </rPh>
    <phoneticPr fontId="2"/>
  </si>
  <si>
    <t>２単位目</t>
    <rPh sb="1" eb="3">
      <t>タンイ</t>
    </rPh>
    <rPh sb="3" eb="4">
      <t>メ</t>
    </rPh>
    <phoneticPr fontId="2"/>
  </si>
  <si>
    <t>３単位目</t>
    <rPh sb="1" eb="3">
      <t>タンイ</t>
    </rPh>
    <rPh sb="3" eb="4">
      <t>メ</t>
    </rPh>
    <phoneticPr fontId="2"/>
  </si>
  <si>
    <t>４単位目</t>
    <rPh sb="1" eb="3">
      <t>タンイ</t>
    </rPh>
    <rPh sb="3" eb="4">
      <t>メ</t>
    </rPh>
    <phoneticPr fontId="2"/>
  </si>
  <si>
    <t>５単位目</t>
    <rPh sb="1" eb="3">
      <t>タンイ</t>
    </rPh>
    <rPh sb="3" eb="4">
      <t>メ</t>
    </rPh>
    <phoneticPr fontId="2"/>
  </si>
  <si>
    <t>６単位目</t>
    <rPh sb="1" eb="3">
      <t>タンイ</t>
    </rPh>
    <rPh sb="3" eb="4">
      <t>メ</t>
    </rPh>
    <phoneticPr fontId="2"/>
  </si>
  <si>
    <t>日にち</t>
    <rPh sb="0" eb="1">
      <t>ヒ</t>
    </rPh>
    <phoneticPr fontId="2"/>
  </si>
  <si>
    <t>代表者名</t>
  </si>
  <si>
    <t>事業所名称</t>
    <rPh sb="0" eb="3">
      <t>ジギョウショ</t>
    </rPh>
    <rPh sb="3" eb="5">
      <t>メイショウ</t>
    </rPh>
    <phoneticPr fontId="2"/>
  </si>
  <si>
    <t>通所施設計算シート</t>
    <rPh sb="0" eb="2">
      <t>ツウショ</t>
    </rPh>
    <rPh sb="2" eb="4">
      <t>シセツ</t>
    </rPh>
    <rPh sb="4" eb="6">
      <t>ケイサン</t>
    </rPh>
    <phoneticPr fontId="2"/>
  </si>
  <si>
    <t>第１号様式別記</t>
    <rPh sb="0" eb="1">
      <t>ダイ</t>
    </rPh>
    <rPh sb="2" eb="3">
      <t>ゴウ</t>
    </rPh>
    <rPh sb="3" eb="5">
      <t>ヨウシキ</t>
    </rPh>
    <rPh sb="5" eb="7">
      <t>ベッキ</t>
    </rPh>
    <phoneticPr fontId="2"/>
  </si>
  <si>
    <t>　　　申請内訳明細書</t>
    <rPh sb="3" eb="5">
      <t>シンセイ</t>
    </rPh>
    <rPh sb="5" eb="7">
      <t>ウチワケ</t>
    </rPh>
    <rPh sb="7" eb="10">
      <t>メイサイショ</t>
    </rPh>
    <phoneticPr fontId="2"/>
  </si>
  <si>
    <t>訪問施設</t>
    <rPh sb="0" eb="2">
      <t>ホウモン</t>
    </rPh>
    <rPh sb="2" eb="4">
      <t>シセツ</t>
    </rPh>
    <phoneticPr fontId="2"/>
  </si>
  <si>
    <t>通所施設及び障害者通所支援施設</t>
    <rPh sb="0" eb="1">
      <t>ツウ</t>
    </rPh>
    <rPh sb="1" eb="2">
      <t>ショ</t>
    </rPh>
    <rPh sb="2" eb="4">
      <t>シセツ</t>
    </rPh>
    <rPh sb="4" eb="5">
      <t>オヨ</t>
    </rPh>
    <rPh sb="6" eb="9">
      <t>ショウガイシャ</t>
    </rPh>
    <rPh sb="9" eb="11">
      <t>ツウショ</t>
    </rPh>
    <rPh sb="11" eb="13">
      <t>シエン</t>
    </rPh>
    <rPh sb="13" eb="15">
      <t>シセツ</t>
    </rPh>
    <phoneticPr fontId="2"/>
  </si>
  <si>
    <t>事業所種別</t>
    <rPh sb="0" eb="3">
      <t>ジギョウショ</t>
    </rPh>
    <rPh sb="3" eb="5">
      <t>シュベツ</t>
    </rPh>
    <phoneticPr fontId="2"/>
  </si>
  <si>
    <t>車両運行燃料費</t>
  </si>
  <si>
    <t>光熱費、食材費及び消耗品費</t>
  </si>
  <si>
    <t>光熱費及び食材費</t>
  </si>
  <si>
    <t>車両運行燃料費及び光熱費</t>
  </si>
  <si>
    <t>単位数</t>
    <rPh sb="0" eb="3">
      <t>タンイスウ</t>
    </rPh>
    <phoneticPr fontId="2"/>
  </si>
  <si>
    <t>入所施設・障害者入所施設</t>
    <phoneticPr fontId="2"/>
  </si>
  <si>
    <t>72,000</t>
    <rPh sb="1" eb="6">
      <t>０００エン</t>
    </rPh>
    <phoneticPr fontId="2"/>
  </si>
  <si>
    <t>42,000</t>
    <phoneticPr fontId="2"/>
  </si>
  <si>
    <t>28,800</t>
    <rPh sb="5" eb="6">
      <t>エン</t>
    </rPh>
    <phoneticPr fontId="2"/>
  </si>
  <si>
    <t>102,000</t>
    <rPh sb="6" eb="7">
      <t>エン</t>
    </rPh>
    <phoneticPr fontId="2"/>
  </si>
  <si>
    <t>102,000</t>
    <rPh sb="5" eb="6">
      <t>エン</t>
    </rPh>
    <phoneticPr fontId="2"/>
  </si>
  <si>
    <t>74,400</t>
    <rPh sb="5" eb="6">
      <t>エン</t>
    </rPh>
    <phoneticPr fontId="2"/>
  </si>
  <si>
    <t>金</t>
    <phoneticPr fontId="2"/>
  </si>
  <si>
    <t>21,000</t>
    <rPh sb="5" eb="6">
      <t>エン</t>
    </rPh>
    <phoneticPr fontId="2"/>
  </si>
  <si>
    <t>光熱費及び食材費
（食事の提供あり）</t>
    <rPh sb="10" eb="12">
      <t>ショクジ</t>
    </rPh>
    <rPh sb="13" eb="15">
      <t>テイキョウ</t>
    </rPh>
    <phoneticPr fontId="2"/>
  </si>
  <si>
    <t>車両運行燃料費及び光熱費</t>
    <phoneticPr fontId="2"/>
  </si>
  <si>
    <t>　　　申請内訳明細書（食事の提供あり）</t>
    <rPh sb="3" eb="5">
      <t>シンセイ</t>
    </rPh>
    <rPh sb="5" eb="7">
      <t>ウチワケ</t>
    </rPh>
    <rPh sb="7" eb="10">
      <t>メイサイショ</t>
    </rPh>
    <rPh sb="11" eb="13">
      <t>ショクジ</t>
    </rPh>
    <rPh sb="14" eb="16">
      <t>テイキョウ</t>
    </rPh>
    <phoneticPr fontId="2"/>
  </si>
  <si>
    <t>　　　申請内訳明細書（食事の提供なし）</t>
    <rPh sb="3" eb="5">
      <t>シンセイ</t>
    </rPh>
    <rPh sb="5" eb="7">
      <t>ウチワケ</t>
    </rPh>
    <rPh sb="7" eb="10">
      <t>メイサイショ</t>
    </rPh>
    <rPh sb="11" eb="13">
      <t>ショクジ</t>
    </rPh>
    <rPh sb="14" eb="16">
      <t>テイキョウ</t>
    </rPh>
    <phoneticPr fontId="2"/>
  </si>
  <si>
    <t>光熱費及び食材費
（食事の提供なし）</t>
    <phoneticPr fontId="2"/>
  </si>
  <si>
    <t>○○訪問介護事業所</t>
    <rPh sb="2" eb="4">
      <t>ホウモン</t>
    </rPh>
    <rPh sb="4" eb="6">
      <t>カイゴ</t>
    </rPh>
    <rPh sb="6" eb="9">
      <t>ジギョウショ</t>
    </rPh>
    <phoneticPr fontId="2"/>
  </si>
  <si>
    <t>武蔵野　太郎</t>
    <rPh sb="0" eb="3">
      <t>ムサシノ</t>
    </rPh>
    <rPh sb="4" eb="6">
      <t>タロウ</t>
    </rPh>
    <phoneticPr fontId="2"/>
  </si>
  <si>
    <t>○○通所介護事業所</t>
    <rPh sb="2" eb="4">
      <t>ツウショ</t>
    </rPh>
    <rPh sb="4" eb="6">
      <t>カイゴ</t>
    </rPh>
    <rPh sb="6" eb="9">
      <t>ジギョウショ</t>
    </rPh>
    <phoneticPr fontId="2"/>
  </si>
  <si>
    <t>特別養護老人施設 ○○</t>
    <rPh sb="0" eb="2">
      <t>トクベツ</t>
    </rPh>
    <rPh sb="2" eb="4">
      <t>ヨウゴ</t>
    </rPh>
    <rPh sb="4" eb="6">
      <t>ロウジン</t>
    </rPh>
    <rPh sb="6" eb="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</si>
</sst>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&quot;¥&quot;#,##0_);[Red]\(&quot;¥&quot;#,##0\)"/>
    <numFmt numFmtId="177" formatCode="#,###&quot;名&quot;"/>
    <numFmt numFmtId="178" formatCode="#,##0_);[Red]\(#,##0\)"/>
    <numFmt numFmtId="179" formatCode="#,###&quot;件&quot;"/>
  </numFmts>
  <fonts count="32"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color theme="1"/>
      <name val="BIZ UDゴシック"/>
      <family val="3"/>
      <charset val="128"/>
    </font>
    <font>
      <b/>
      <sz val="12"/>
      <color rgb="FF00B0F0"/>
      <name val="BIZ UDゴシック"/>
      <family val="3"/>
      <charset val="128"/>
    </font>
    <font>
      <b/>
      <sz val="14"/>
      <color rgb="FF00B0F0"/>
      <name val="BIZ UDP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4"/>
      <color rgb="FF00B0F0"/>
      <name val="BIZ UD明朝 Medium"/>
      <family val="1"/>
      <charset val="128"/>
    </font>
    <font>
      <b/>
      <sz val="14"/>
      <color rgb="FFFF000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HG丸ｺﾞｼｯｸM-PRO"/>
      <family val="3"/>
      <charset val="128"/>
    </font>
    <font>
      <b/>
      <sz val="12"/>
      <color indexed="81"/>
      <name val="HG丸ｺﾞｼｯｸM-PRO"/>
      <family val="3"/>
      <charset val="128"/>
    </font>
    <font>
      <b/>
      <sz val="14"/>
      <color indexed="81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u/>
      <sz val="12"/>
      <color indexed="1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6" fillId="0" borderId="2" xfId="0" quotePrefix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3" fontId="12" fillId="3" borderId="2" xfId="0" applyNumberFormat="1" applyFont="1" applyFill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8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shrinkToFit="1"/>
    </xf>
    <xf numFmtId="0" fontId="14" fillId="0" borderId="2" xfId="0" quotePrefix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3" fontId="16" fillId="0" borderId="2" xfId="0" applyNumberFormat="1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178" fontId="17" fillId="0" borderId="0" xfId="0" applyNumberFormat="1" applyFont="1">
      <alignment vertical="center"/>
    </xf>
    <xf numFmtId="0" fontId="14" fillId="0" borderId="2" xfId="0" quotePrefix="1" applyFont="1" applyBorder="1" applyAlignment="1">
      <alignment horizontal="center" vertical="center" wrapText="1" shrinkToFit="1"/>
    </xf>
    <xf numFmtId="3" fontId="16" fillId="0" borderId="2" xfId="0" quotePrefix="1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0" xfId="0" applyFont="1">
      <alignment vertical="center"/>
    </xf>
    <xf numFmtId="0" fontId="18" fillId="0" borderId="4" xfId="0" applyFont="1" applyBorder="1">
      <alignment vertical="center"/>
    </xf>
    <xf numFmtId="176" fontId="18" fillId="0" borderId="4" xfId="0" applyNumberFormat="1" applyFont="1" applyBorder="1">
      <alignment vertical="center"/>
    </xf>
    <xf numFmtId="0" fontId="20" fillId="0" borderId="2" xfId="0" applyFont="1" applyBorder="1" applyAlignment="1">
      <alignment horizontal="center" vertical="center" shrinkToFit="1"/>
    </xf>
    <xf numFmtId="176" fontId="20" fillId="0" borderId="2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76" fontId="21" fillId="0" borderId="2" xfId="0" applyNumberFormat="1" applyFont="1" applyBorder="1" applyAlignment="1">
      <alignment vertical="center" wrapText="1" shrinkToFit="1"/>
    </xf>
    <xf numFmtId="0" fontId="21" fillId="0" borderId="2" xfId="0" applyFont="1" applyBorder="1" applyAlignment="1">
      <alignment vertical="center" wrapText="1" shrinkToFit="1"/>
    </xf>
    <xf numFmtId="3" fontId="21" fillId="0" borderId="2" xfId="0" applyNumberFormat="1" applyFont="1" applyBorder="1" applyAlignment="1">
      <alignment vertical="center" shrinkToFit="1"/>
    </xf>
    <xf numFmtId="3" fontId="21" fillId="0" borderId="2" xfId="0" quotePrefix="1" applyNumberFormat="1" applyFont="1" applyBorder="1" applyAlignment="1">
      <alignment vertical="center" shrinkToFit="1"/>
    </xf>
    <xf numFmtId="3" fontId="21" fillId="0" borderId="2" xfId="0" applyNumberFormat="1" applyFont="1" applyBorder="1" applyAlignment="1">
      <alignment vertical="center" wrapText="1" shrinkToFit="1"/>
    </xf>
    <xf numFmtId="0" fontId="22" fillId="0" borderId="2" xfId="0" applyFont="1" applyBorder="1" applyAlignment="1">
      <alignment vertical="center" wrapText="1" shrinkToFit="1"/>
    </xf>
    <xf numFmtId="176" fontId="18" fillId="0" borderId="0" xfId="0" applyNumberFormat="1" applyFont="1">
      <alignment vertical="center"/>
    </xf>
    <xf numFmtId="0" fontId="18" fillId="0" borderId="2" xfId="0" applyFont="1" applyBorder="1" applyAlignment="1">
      <alignment horizontal="distributed" vertical="center" wrapText="1"/>
    </xf>
    <xf numFmtId="176" fontId="18" fillId="0" borderId="2" xfId="0" applyNumberFormat="1" applyFont="1" applyBorder="1" applyAlignment="1">
      <alignment horizontal="distributed" vertical="center"/>
    </xf>
    <xf numFmtId="176" fontId="21" fillId="0" borderId="2" xfId="0" quotePrefix="1" applyNumberFormat="1" applyFont="1" applyBorder="1" applyAlignment="1">
      <alignment horizontal="right" vertical="center" shrinkToFit="1"/>
    </xf>
    <xf numFmtId="176" fontId="21" fillId="0" borderId="2" xfId="0" quotePrefix="1" applyNumberFormat="1" applyFont="1" applyBorder="1" applyAlignment="1">
      <alignment horizontal="right" vertical="center" wrapText="1" shrinkToFit="1"/>
    </xf>
    <xf numFmtId="177" fontId="21" fillId="0" borderId="2" xfId="0" applyNumberFormat="1" applyFont="1" applyBorder="1" applyAlignment="1">
      <alignment horizontal="right" vertical="center" shrinkToFit="1"/>
    </xf>
    <xf numFmtId="176" fontId="21" fillId="0" borderId="2" xfId="0" applyNumberFormat="1" applyFont="1" applyBorder="1" applyAlignment="1">
      <alignment horizontal="right" vertical="center" wrapText="1" shrinkToFi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 shrinkToFit="1"/>
    </xf>
    <xf numFmtId="0" fontId="20" fillId="0" borderId="2" xfId="0" applyFont="1" applyFill="1" applyBorder="1" applyAlignment="1">
      <alignment horizontal="left" vertical="center"/>
    </xf>
    <xf numFmtId="176" fontId="20" fillId="0" borderId="2" xfId="0" applyNumberFormat="1" applyFont="1" applyFill="1" applyBorder="1" applyAlignment="1">
      <alignment horizontal="left" vertical="center" wrapText="1" shrinkToFit="1"/>
    </xf>
    <xf numFmtId="5" fontId="21" fillId="0" borderId="2" xfId="0" applyNumberFormat="1" applyFont="1" applyBorder="1" applyAlignment="1">
      <alignment horizontal="right" vertical="center" wrapText="1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6" fillId="0" borderId="5" xfId="0" quotePrefix="1" applyFont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 shrinkToFit="1"/>
    </xf>
    <xf numFmtId="3" fontId="11" fillId="0" borderId="2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shrinkToFit="1"/>
    </xf>
    <xf numFmtId="179" fontId="21" fillId="0" borderId="5" xfId="0" quotePrefix="1" applyNumberFormat="1" applyFont="1" applyBorder="1" applyAlignment="1">
      <alignment horizontal="right" vertical="center" shrinkToFit="1"/>
    </xf>
    <xf numFmtId="177" fontId="21" fillId="0" borderId="5" xfId="0" applyNumberFormat="1" applyFont="1" applyBorder="1" applyAlignment="1">
      <alignment horizontal="right" vertical="center" shrinkToFit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3" fontId="11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quotePrefix="1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8" fontId="17" fillId="0" borderId="0" xfId="0" applyNumberFormat="1" applyFont="1" applyProtection="1">
      <alignment vertical="center"/>
    </xf>
    <xf numFmtId="178" fontId="1" fillId="0" borderId="0" xfId="0" applyNumberFormat="1" applyFont="1" applyProtection="1">
      <alignment vertical="center"/>
    </xf>
    <xf numFmtId="179" fontId="21" fillId="0" borderId="2" xfId="0" quotePrefix="1" applyNumberFormat="1" applyFont="1" applyBorder="1" applyAlignment="1" applyProtection="1">
      <alignment horizontal="right" vertical="center" shrinkToFit="1"/>
      <protection locked="0"/>
    </xf>
    <xf numFmtId="5" fontId="21" fillId="0" borderId="2" xfId="0" applyNumberFormat="1" applyFont="1" applyBorder="1" applyAlignment="1" applyProtection="1">
      <alignment horizontal="right" vertical="center" wrapText="1" shrinkToFit="1"/>
    </xf>
    <xf numFmtId="176" fontId="21" fillId="0" borderId="2" xfId="0" applyNumberFormat="1" applyFont="1" applyBorder="1" applyAlignment="1" applyProtection="1">
      <alignment horizontal="right" vertical="center" wrapText="1" shrinkToFit="1"/>
    </xf>
    <xf numFmtId="0" fontId="21" fillId="0" borderId="2" xfId="0" applyNumberFormat="1" applyFont="1" applyBorder="1" applyAlignment="1" applyProtection="1">
      <alignment horizontal="right" vertical="center" wrapText="1" shrinkToFit="1"/>
    </xf>
    <xf numFmtId="176" fontId="21" fillId="0" borderId="2" xfId="0" applyNumberFormat="1" applyFont="1" applyBorder="1" applyAlignment="1" applyProtection="1">
      <alignment vertical="center" wrapText="1" shrinkToFit="1"/>
    </xf>
    <xf numFmtId="176" fontId="21" fillId="0" borderId="6" xfId="0" quotePrefix="1" applyNumberFormat="1" applyFont="1" applyBorder="1" applyAlignment="1">
      <alignment horizontal="right" vertical="center" shrinkToFit="1"/>
    </xf>
    <xf numFmtId="5" fontId="21" fillId="0" borderId="7" xfId="0" applyNumberFormat="1" applyFont="1" applyBorder="1" applyAlignment="1">
      <alignment horizontal="right" vertical="center" wrapText="1" shrinkToFit="1"/>
    </xf>
    <xf numFmtId="0" fontId="21" fillId="0" borderId="3" xfId="0" applyFont="1" applyFill="1" applyBorder="1" applyAlignment="1">
      <alignment horizontal="center" vertical="center" shrinkToFit="1"/>
    </xf>
    <xf numFmtId="177" fontId="21" fillId="0" borderId="1" xfId="0" applyNumberFormat="1" applyFont="1" applyBorder="1" applyAlignment="1">
      <alignment horizontal="right" vertical="center" shrinkToFit="1"/>
    </xf>
    <xf numFmtId="0" fontId="18" fillId="0" borderId="2" xfId="0" applyFont="1" applyBorder="1" applyAlignment="1" applyProtection="1">
      <alignment horizontal="center" vertical="center"/>
      <protection locked="0"/>
    </xf>
    <xf numFmtId="176" fontId="19" fillId="0" borderId="0" xfId="0" applyNumberFormat="1" applyFont="1" applyAlignment="1">
      <alignment horizontal="left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tabSelected="1" view="pageBreakPreview" zoomScaleNormal="100" zoomScaleSheetLayoutView="100" workbookViewId="0"/>
  </sheetViews>
  <sheetFormatPr defaultColWidth="9" defaultRowHeight="14.25"/>
  <cols>
    <col min="1" max="1" width="22.5" style="45" customWidth="1"/>
    <col min="2" max="2" width="29.25" style="57" customWidth="1"/>
    <col min="3" max="3" width="22.75" style="57" customWidth="1"/>
    <col min="4" max="4" width="17.125" style="45" customWidth="1"/>
    <col min="5" max="5" width="29.625" style="57" customWidth="1"/>
    <col min="6" max="6" width="33.375" style="45" customWidth="1"/>
    <col min="7" max="16384" width="9" style="45"/>
  </cols>
  <sheetData>
    <row r="1" spans="1:6" ht="45" customHeight="1">
      <c r="A1" s="44" t="s">
        <v>29</v>
      </c>
      <c r="B1" s="100" t="s">
        <v>30</v>
      </c>
      <c r="C1" s="100"/>
      <c r="D1" s="100"/>
      <c r="E1" s="100"/>
      <c r="F1" s="100"/>
    </row>
    <row r="2" spans="1:6">
      <c r="A2" s="46"/>
      <c r="B2" s="47"/>
      <c r="C2" s="47"/>
      <c r="D2" s="46"/>
      <c r="E2" s="47"/>
      <c r="F2" s="46"/>
    </row>
    <row r="3" spans="1:6" s="50" customFormat="1" ht="33.75" customHeight="1">
      <c r="A3" s="73" t="s">
        <v>33</v>
      </c>
      <c r="B3" s="48" t="s">
        <v>0</v>
      </c>
      <c r="C3" s="49" t="s">
        <v>1</v>
      </c>
      <c r="D3" s="74" t="s">
        <v>38</v>
      </c>
      <c r="E3" s="49" t="s">
        <v>2</v>
      </c>
      <c r="F3" s="48" t="s">
        <v>3</v>
      </c>
    </row>
    <row r="4" spans="1:6" ht="66" customHeight="1">
      <c r="A4" s="101" t="s">
        <v>39</v>
      </c>
      <c r="B4" s="65" t="s">
        <v>34</v>
      </c>
      <c r="C4" s="60" t="s">
        <v>41</v>
      </c>
      <c r="D4" s="79"/>
      <c r="E4" s="68">
        <f t="shared" ref="E4:E9" si="0">C4*D4</f>
        <v>0</v>
      </c>
      <c r="F4" s="52"/>
    </row>
    <row r="5" spans="1:6" ht="114.75" customHeight="1">
      <c r="A5" s="102"/>
      <c r="B5" s="65" t="s">
        <v>35</v>
      </c>
      <c r="C5" s="60" t="s">
        <v>40</v>
      </c>
      <c r="D5" s="80"/>
      <c r="E5" s="63">
        <f>C5*D5</f>
        <v>0</v>
      </c>
      <c r="F5" s="53"/>
    </row>
    <row r="6" spans="1:6" ht="81.75" customHeight="1">
      <c r="A6" s="101" t="s">
        <v>32</v>
      </c>
      <c r="B6" s="65" t="s">
        <v>34</v>
      </c>
      <c r="C6" s="60" t="s">
        <v>43</v>
      </c>
      <c r="D6" s="79"/>
      <c r="E6" s="63">
        <f t="shared" si="0"/>
        <v>0</v>
      </c>
      <c r="F6" s="52"/>
    </row>
    <row r="7" spans="1:6" ht="78" customHeight="1">
      <c r="A7" s="102"/>
      <c r="B7" s="65" t="s">
        <v>36</v>
      </c>
      <c r="C7" s="60" t="s">
        <v>42</v>
      </c>
      <c r="D7" s="80"/>
      <c r="E7" s="63">
        <f t="shared" si="0"/>
        <v>0</v>
      </c>
      <c r="F7" s="53"/>
    </row>
    <row r="8" spans="1:6" ht="55.5" customHeight="1">
      <c r="A8" s="66" t="s">
        <v>31</v>
      </c>
      <c r="B8" s="65" t="s">
        <v>37</v>
      </c>
      <c r="C8" s="61" t="s">
        <v>44</v>
      </c>
      <c r="D8" s="90">
        <v>1</v>
      </c>
      <c r="E8" s="63">
        <f t="shared" si="0"/>
        <v>102000</v>
      </c>
      <c r="F8" s="54"/>
    </row>
    <row r="9" spans="1:6" ht="48" customHeight="1">
      <c r="A9" s="66" t="s">
        <v>4</v>
      </c>
      <c r="B9" s="67" t="s">
        <v>37</v>
      </c>
      <c r="C9" s="60" t="s">
        <v>45</v>
      </c>
      <c r="D9" s="79"/>
      <c r="E9" s="63">
        <f t="shared" si="0"/>
        <v>0</v>
      </c>
      <c r="F9" s="55"/>
    </row>
    <row r="10" spans="1:6" ht="76.5" customHeight="1">
      <c r="A10" s="103" t="s">
        <v>5</v>
      </c>
      <c r="B10" s="103"/>
      <c r="C10" s="103"/>
      <c r="D10" s="103"/>
      <c r="E10" s="51">
        <f>SUM(E4:E9)</f>
        <v>102000</v>
      </c>
      <c r="F10" s="56"/>
    </row>
    <row r="11" spans="1:6" ht="44.25" customHeight="1">
      <c r="C11" s="58" t="s">
        <v>27</v>
      </c>
      <c r="D11" s="99" t="s">
        <v>53</v>
      </c>
      <c r="E11" s="99"/>
      <c r="F11" s="99"/>
    </row>
    <row r="12" spans="1:6" ht="39" customHeight="1">
      <c r="C12" s="59" t="s">
        <v>26</v>
      </c>
      <c r="D12" s="99" t="s">
        <v>54</v>
      </c>
      <c r="E12" s="99"/>
      <c r="F12" s="99"/>
    </row>
    <row r="13" spans="1:6" ht="111" customHeight="1"/>
    <row r="14" spans="1:6" ht="111" customHeight="1"/>
  </sheetData>
  <sheetProtection algorithmName="SHA-512" hashValue="S8VQnSKdbMsDEpk13SoFVy/8LS1o4Yi/2BXHhYG/VOGWwsrjLmu8C+mayDGHK9lzX9LEYXx6JucEtfJhgQFNiA==" saltValue="Yugu0pKDL5vsU25p9uTQcg==" spinCount="100000" sheet="1" objects="1" scenarios="1"/>
  <mergeCells count="6">
    <mergeCell ref="D12:F12"/>
    <mergeCell ref="B1:F1"/>
    <mergeCell ref="A4:A5"/>
    <mergeCell ref="A6:A7"/>
    <mergeCell ref="A10:D10"/>
    <mergeCell ref="D11:F11"/>
  </mergeCells>
  <phoneticPr fontId="2"/>
  <pageMargins left="0.82677165354330717" right="0.70866141732283472" top="0.74803149606299213" bottom="0.74803149606299213" header="0.31496062992125984" footer="0.31496062992125984"/>
  <pageSetup paperSize="9" scale="70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9E15-A032-4262-B614-005704EE1D4E}">
  <sheetPr>
    <pageSetUpPr fitToPage="1"/>
  </sheetPr>
  <dimension ref="A1:J39"/>
  <sheetViews>
    <sheetView view="pageBreakPreview" zoomScaleNormal="100" zoomScaleSheetLayoutView="100" workbookViewId="0">
      <selection activeCell="B1" sqref="B1:H1"/>
    </sheetView>
  </sheetViews>
  <sheetFormatPr defaultColWidth="9" defaultRowHeight="20.100000000000001" customHeight="1"/>
  <cols>
    <col min="1" max="1" width="12.25" style="2" customWidth="1"/>
    <col min="2" max="2" width="15.625" style="2" customWidth="1"/>
    <col min="3" max="4" width="15.625" style="21" customWidth="1"/>
    <col min="5" max="6" width="15.625" style="2" customWidth="1"/>
    <col min="7" max="7" width="15.625" style="22" customWidth="1"/>
    <col min="8" max="8" width="15.625" style="23" customWidth="1"/>
    <col min="9" max="9" width="15.625" style="1" customWidth="1"/>
    <col min="10" max="10" width="16.625" style="25" customWidth="1"/>
    <col min="11" max="16384" width="9" style="1"/>
  </cols>
  <sheetData>
    <row r="1" spans="1:10" ht="20.100000000000001" customHeight="1">
      <c r="B1" s="104" t="s">
        <v>28</v>
      </c>
      <c r="C1" s="104"/>
      <c r="D1" s="104"/>
      <c r="E1" s="104"/>
      <c r="F1" s="104"/>
      <c r="G1" s="104"/>
      <c r="H1" s="104"/>
    </row>
    <row r="2" spans="1:10" ht="20.100000000000001" customHeight="1">
      <c r="B2" s="4"/>
      <c r="C2" s="17"/>
      <c r="D2" s="17"/>
      <c r="E2" s="4"/>
      <c r="F2" s="4"/>
      <c r="G2" s="18"/>
      <c r="H2" s="19"/>
    </row>
    <row r="3" spans="1:10" s="2" customFormat="1" ht="20.100000000000001" customHeight="1">
      <c r="A3" s="42"/>
      <c r="B3" s="3">
        <v>2023</v>
      </c>
      <c r="C3" s="5"/>
      <c r="D3" s="5" t="s">
        <v>13</v>
      </c>
      <c r="E3" s="6"/>
      <c r="F3" s="5"/>
      <c r="G3" s="10"/>
      <c r="H3" s="11"/>
      <c r="J3" s="26"/>
    </row>
    <row r="4" spans="1:10" s="2" customFormat="1" ht="20.100000000000001" customHeight="1">
      <c r="A4" s="42"/>
      <c r="B4" s="41" t="s">
        <v>6</v>
      </c>
      <c r="C4" s="8" t="s">
        <v>7</v>
      </c>
      <c r="D4" s="12" t="s">
        <v>8</v>
      </c>
      <c r="E4" s="13" t="s">
        <v>9</v>
      </c>
      <c r="F4" s="14" t="s">
        <v>10</v>
      </c>
      <c r="G4" s="15" t="s">
        <v>11</v>
      </c>
      <c r="H4" s="16" t="s">
        <v>12</v>
      </c>
      <c r="I4" s="2" t="s">
        <v>14</v>
      </c>
      <c r="J4" s="26"/>
    </row>
    <row r="5" spans="1:10" s="34" customFormat="1" ht="18" customHeight="1">
      <c r="A5" s="43" t="s">
        <v>25</v>
      </c>
      <c r="B5" s="27"/>
      <c r="C5" s="28"/>
      <c r="D5" s="29"/>
      <c r="E5" s="30"/>
      <c r="F5" s="31"/>
      <c r="G5" s="32">
        <v>1</v>
      </c>
      <c r="H5" s="33">
        <v>2</v>
      </c>
      <c r="J5" s="35"/>
    </row>
    <row r="6" spans="1:10" s="34" customFormat="1" ht="39.950000000000003" customHeight="1">
      <c r="A6" s="43" t="s">
        <v>19</v>
      </c>
      <c r="B6" s="69"/>
      <c r="C6" s="70"/>
      <c r="D6" s="71"/>
      <c r="E6" s="72"/>
      <c r="F6" s="78"/>
      <c r="G6" s="81">
        <v>18</v>
      </c>
      <c r="H6" s="82"/>
      <c r="J6" s="35"/>
    </row>
    <row r="7" spans="1:10" s="34" customFormat="1" ht="39.950000000000003" customHeight="1">
      <c r="A7" s="43" t="s">
        <v>20</v>
      </c>
      <c r="B7" s="69"/>
      <c r="C7" s="70"/>
      <c r="D7" s="71"/>
      <c r="E7" s="72"/>
      <c r="F7" s="78"/>
      <c r="G7" s="81"/>
      <c r="H7" s="82"/>
      <c r="I7" s="24" t="s">
        <v>16</v>
      </c>
      <c r="J7" s="88">
        <f>SUM(G6:H6)+SUM(G7:H7)+SUM(G8:H8)+SUM(G9:H9)+SUM(G10:H10)+SUM(G11:H11)+SUM(B13:H13)+SUM(B14:H14)+SUM(B15:H15)+SUM(B16:H16)+SUM(B17:H17)+SUM(B18:H18)+SUM(B20:H20)+SUM(B21:H21)+SUM(B22:H22)+SUM(B23:H23)+SUM(B24:H24)+SUM(B25:H25)+SUM(B27:H27)+SUM(B28:H28)+SUM(B29:H29)+SUM(B30:H30)+SUM(B31:H31)+SUM(B32:H32)+SUM(B34:H34)+SUM(B35:H35)+SUM(B36:H36)+SUM(B37:H37)+SUM(B38:H38)+SUM(B39:H39)</f>
        <v>546</v>
      </c>
    </row>
    <row r="8" spans="1:10" ht="39.950000000000003" customHeight="1">
      <c r="A8" s="43" t="s">
        <v>21</v>
      </c>
      <c r="B8" s="69"/>
      <c r="C8" s="70"/>
      <c r="D8" s="71"/>
      <c r="E8" s="72"/>
      <c r="F8" s="78"/>
      <c r="G8" s="81"/>
      <c r="H8" s="82"/>
      <c r="I8" s="24"/>
    </row>
    <row r="9" spans="1:10" s="34" customFormat="1" ht="39.950000000000003" customHeight="1">
      <c r="A9" s="43" t="s">
        <v>22</v>
      </c>
      <c r="B9" s="69"/>
      <c r="C9" s="70"/>
      <c r="D9" s="71"/>
      <c r="E9" s="72"/>
      <c r="F9" s="78"/>
      <c r="G9" s="81"/>
      <c r="H9" s="82"/>
      <c r="I9" s="24" t="s">
        <v>15</v>
      </c>
      <c r="J9" s="88">
        <f>COUNTA(G6:H6)+COUNTA(G7:H7)+COUNTA(G8:H8)+COUNTA(G9:H9)+COUNTA(G10:H10)+COUNTA(G11:H11)+COUNTA(B13:H13)+COUNTA(B14:H14)+COUNTA(B15:H15)+COUNTA(B16:H16)+COUNTA(B17:H17)+COUNTA(B18:H18)+COUNTA(B20:H20)+COUNTA(B21:H21)+COUNTA(B22:H22)+COUNTA(B23:H23)+COUNTA(B24:H24)+COUNTA(B25:H25)+COUNTA(B27:H27)+COUNTA(B28:H28)+COUNTA(B29:H29)+COUNTA(B30:H30)+COUNTA(B31:H31)+COUNTA(B32:H32)+COUNTA(B34:H34)+COUNTA(B35:H35)+COUNTA(B36:H36)+COUNTA(B37:H37)+COUNTA(B38:H38)+COUNTA(B39:H39)</f>
        <v>29</v>
      </c>
    </row>
    <row r="10" spans="1:10" s="34" customFormat="1" ht="39.950000000000003" customHeight="1">
      <c r="A10" s="43" t="s">
        <v>23</v>
      </c>
      <c r="B10" s="69"/>
      <c r="C10" s="70"/>
      <c r="D10" s="71"/>
      <c r="E10" s="72"/>
      <c r="F10" s="78"/>
      <c r="G10" s="81"/>
      <c r="H10" s="82"/>
      <c r="J10" s="35"/>
    </row>
    <row r="11" spans="1:10" ht="39.950000000000003" customHeight="1">
      <c r="A11" s="43" t="s">
        <v>24</v>
      </c>
      <c r="B11" s="69"/>
      <c r="C11" s="70"/>
      <c r="D11" s="71"/>
      <c r="E11" s="72"/>
      <c r="F11" s="78"/>
      <c r="G11" s="81"/>
      <c r="H11" s="82"/>
      <c r="I11" s="24" t="s">
        <v>17</v>
      </c>
      <c r="J11" s="89">
        <f>ROUNDUP(J7/J9,0)</f>
        <v>19</v>
      </c>
    </row>
    <row r="12" spans="1:10" s="34" customFormat="1" ht="18" customHeight="1">
      <c r="A12" s="43" t="s">
        <v>25</v>
      </c>
      <c r="B12" s="27">
        <v>3</v>
      </c>
      <c r="C12" s="28">
        <v>4</v>
      </c>
      <c r="D12" s="27">
        <v>5</v>
      </c>
      <c r="E12" s="28">
        <v>6</v>
      </c>
      <c r="F12" s="27">
        <v>7</v>
      </c>
      <c r="G12" s="32">
        <v>8</v>
      </c>
      <c r="H12" s="37">
        <v>9</v>
      </c>
      <c r="I12" s="38"/>
      <c r="J12" s="35"/>
    </row>
    <row r="13" spans="1:10" s="34" customFormat="1" ht="39.950000000000003" customHeight="1">
      <c r="A13" s="43" t="s">
        <v>19</v>
      </c>
      <c r="B13" s="83">
        <v>19</v>
      </c>
      <c r="C13" s="84">
        <v>19</v>
      </c>
      <c r="D13" s="85">
        <v>20</v>
      </c>
      <c r="E13" s="86">
        <v>18</v>
      </c>
      <c r="F13" s="87">
        <v>20</v>
      </c>
      <c r="G13" s="81">
        <v>18</v>
      </c>
      <c r="H13" s="82">
        <v>18</v>
      </c>
      <c r="I13" s="38"/>
      <c r="J13" s="35"/>
    </row>
    <row r="14" spans="1:10" s="34" customFormat="1" ht="39.950000000000003" customHeight="1">
      <c r="A14" s="43" t="s">
        <v>20</v>
      </c>
      <c r="B14" s="83"/>
      <c r="C14" s="84"/>
      <c r="D14" s="85"/>
      <c r="E14" s="86"/>
      <c r="F14" s="87"/>
      <c r="G14" s="81"/>
      <c r="H14" s="82"/>
      <c r="I14" s="38"/>
      <c r="J14" s="35"/>
    </row>
    <row r="15" spans="1:10" ht="39.950000000000003" customHeight="1">
      <c r="A15" s="43" t="s">
        <v>21</v>
      </c>
      <c r="B15" s="83"/>
      <c r="C15" s="84"/>
      <c r="D15" s="85"/>
      <c r="E15" s="86"/>
      <c r="F15" s="87"/>
      <c r="G15" s="81"/>
      <c r="H15" s="82"/>
      <c r="I15" s="24"/>
    </row>
    <row r="16" spans="1:10" s="34" customFormat="1" ht="39.950000000000003" customHeight="1">
      <c r="A16" s="43" t="s">
        <v>22</v>
      </c>
      <c r="B16" s="83"/>
      <c r="C16" s="84"/>
      <c r="D16" s="85"/>
      <c r="E16" s="86"/>
      <c r="F16" s="87"/>
      <c r="G16" s="81"/>
      <c r="H16" s="82"/>
      <c r="J16" s="35"/>
    </row>
    <row r="17" spans="1:10" s="34" customFormat="1" ht="39.950000000000003" customHeight="1">
      <c r="A17" s="43" t="s">
        <v>23</v>
      </c>
      <c r="B17" s="83"/>
      <c r="C17" s="84"/>
      <c r="D17" s="85"/>
      <c r="E17" s="86"/>
      <c r="F17" s="87"/>
      <c r="G17" s="81"/>
      <c r="H17" s="82"/>
      <c r="J17" s="35"/>
    </row>
    <row r="18" spans="1:10" ht="39.950000000000003" customHeight="1">
      <c r="A18" s="43" t="s">
        <v>24</v>
      </c>
      <c r="B18" s="83"/>
      <c r="C18" s="84"/>
      <c r="D18" s="85"/>
      <c r="E18" s="86"/>
      <c r="F18" s="87"/>
      <c r="G18" s="81"/>
      <c r="H18" s="82"/>
      <c r="I18" s="24"/>
    </row>
    <row r="19" spans="1:10" s="34" customFormat="1" ht="18" customHeight="1">
      <c r="A19" s="43" t="s">
        <v>25</v>
      </c>
      <c r="B19" s="27">
        <v>10</v>
      </c>
      <c r="C19" s="28">
        <v>11</v>
      </c>
      <c r="D19" s="27">
        <v>12</v>
      </c>
      <c r="E19" s="28">
        <v>13</v>
      </c>
      <c r="F19" s="27">
        <v>14</v>
      </c>
      <c r="G19" s="32">
        <v>15</v>
      </c>
      <c r="H19" s="37">
        <v>16</v>
      </c>
      <c r="I19" s="38"/>
      <c r="J19" s="35"/>
    </row>
    <row r="20" spans="1:10" s="34" customFormat="1" ht="39.950000000000003" customHeight="1">
      <c r="A20" s="43" t="s">
        <v>19</v>
      </c>
      <c r="B20" s="83">
        <v>19</v>
      </c>
      <c r="C20" s="84">
        <v>19</v>
      </c>
      <c r="D20" s="85">
        <v>20</v>
      </c>
      <c r="E20" s="86">
        <v>18</v>
      </c>
      <c r="F20" s="87">
        <v>20</v>
      </c>
      <c r="G20" s="81">
        <v>18</v>
      </c>
      <c r="H20" s="82">
        <v>18</v>
      </c>
      <c r="I20" s="38"/>
      <c r="J20" s="35"/>
    </row>
    <row r="21" spans="1:10" s="34" customFormat="1" ht="39.950000000000003" customHeight="1">
      <c r="A21" s="43" t="s">
        <v>20</v>
      </c>
      <c r="B21" s="83"/>
      <c r="C21" s="84"/>
      <c r="D21" s="85"/>
      <c r="E21" s="86"/>
      <c r="F21" s="87"/>
      <c r="G21" s="81"/>
      <c r="H21" s="82"/>
      <c r="I21" s="38"/>
      <c r="J21" s="35"/>
    </row>
    <row r="22" spans="1:10" ht="39.950000000000003" customHeight="1">
      <c r="A22" s="43" t="s">
        <v>21</v>
      </c>
      <c r="B22" s="83"/>
      <c r="C22" s="84"/>
      <c r="D22" s="85"/>
      <c r="E22" s="86"/>
      <c r="F22" s="87"/>
      <c r="G22" s="81"/>
      <c r="H22" s="82"/>
      <c r="I22" s="24"/>
    </row>
    <row r="23" spans="1:10" s="34" customFormat="1" ht="39.950000000000003" customHeight="1">
      <c r="A23" s="43" t="s">
        <v>22</v>
      </c>
      <c r="B23" s="83"/>
      <c r="C23" s="84"/>
      <c r="D23" s="85"/>
      <c r="E23" s="86"/>
      <c r="F23" s="87"/>
      <c r="G23" s="81"/>
      <c r="H23" s="82"/>
      <c r="I23" s="38"/>
      <c r="J23" s="35"/>
    </row>
    <row r="24" spans="1:10" s="34" customFormat="1" ht="39.950000000000003" customHeight="1">
      <c r="A24" s="43" t="s">
        <v>23</v>
      </c>
      <c r="B24" s="83"/>
      <c r="C24" s="84"/>
      <c r="D24" s="85"/>
      <c r="E24" s="86"/>
      <c r="F24" s="87"/>
      <c r="G24" s="81"/>
      <c r="H24" s="82"/>
      <c r="I24" s="38"/>
      <c r="J24" s="35"/>
    </row>
    <row r="25" spans="1:10" ht="39.950000000000003" customHeight="1">
      <c r="A25" s="43" t="s">
        <v>24</v>
      </c>
      <c r="B25" s="83"/>
      <c r="C25" s="84"/>
      <c r="D25" s="85"/>
      <c r="E25" s="86"/>
      <c r="F25" s="87"/>
      <c r="G25" s="81"/>
      <c r="H25" s="82"/>
      <c r="I25" s="24"/>
    </row>
    <row r="26" spans="1:10" s="34" customFormat="1" ht="18" customHeight="1">
      <c r="A26" s="43" t="s">
        <v>25</v>
      </c>
      <c r="B26" s="27">
        <v>17</v>
      </c>
      <c r="C26" s="28">
        <v>18</v>
      </c>
      <c r="D26" s="27">
        <v>19</v>
      </c>
      <c r="E26" s="28">
        <v>20</v>
      </c>
      <c r="F26" s="27">
        <v>21</v>
      </c>
      <c r="G26" s="39">
        <v>22</v>
      </c>
      <c r="H26" s="40">
        <v>23</v>
      </c>
      <c r="J26" s="35"/>
    </row>
    <row r="27" spans="1:10" s="34" customFormat="1" ht="39.950000000000003" customHeight="1">
      <c r="A27" s="43" t="s">
        <v>19</v>
      </c>
      <c r="B27" s="83">
        <v>19</v>
      </c>
      <c r="C27" s="84">
        <v>19</v>
      </c>
      <c r="D27" s="85">
        <v>20</v>
      </c>
      <c r="E27" s="86">
        <v>18</v>
      </c>
      <c r="F27" s="87">
        <v>20</v>
      </c>
      <c r="G27" s="81">
        <v>18</v>
      </c>
      <c r="H27" s="82">
        <v>18</v>
      </c>
      <c r="J27" s="35"/>
    </row>
    <row r="28" spans="1:10" s="34" customFormat="1" ht="39.950000000000003" customHeight="1">
      <c r="A28" s="43" t="s">
        <v>20</v>
      </c>
      <c r="B28" s="83"/>
      <c r="C28" s="84"/>
      <c r="D28" s="85"/>
      <c r="E28" s="86"/>
      <c r="F28" s="87"/>
      <c r="G28" s="81"/>
      <c r="H28" s="82"/>
      <c r="J28" s="35"/>
    </row>
    <row r="29" spans="1:10" ht="39.950000000000003" customHeight="1">
      <c r="A29" s="43" t="s">
        <v>21</v>
      </c>
      <c r="B29" s="83"/>
      <c r="C29" s="84"/>
      <c r="D29" s="85"/>
      <c r="E29" s="86"/>
      <c r="F29" s="87"/>
      <c r="G29" s="81"/>
      <c r="H29" s="82"/>
    </row>
    <row r="30" spans="1:10" s="34" customFormat="1" ht="39.950000000000003" customHeight="1">
      <c r="A30" s="43" t="s">
        <v>22</v>
      </c>
      <c r="B30" s="83"/>
      <c r="C30" s="84"/>
      <c r="D30" s="85"/>
      <c r="E30" s="86"/>
      <c r="F30" s="87"/>
      <c r="G30" s="81"/>
      <c r="H30" s="82"/>
      <c r="J30" s="35"/>
    </row>
    <row r="31" spans="1:10" s="34" customFormat="1" ht="39.950000000000003" customHeight="1">
      <c r="A31" s="43" t="s">
        <v>23</v>
      </c>
      <c r="B31" s="83"/>
      <c r="C31" s="84"/>
      <c r="D31" s="85"/>
      <c r="E31" s="86"/>
      <c r="F31" s="87"/>
      <c r="G31" s="81"/>
      <c r="H31" s="82"/>
      <c r="J31" s="35"/>
    </row>
    <row r="32" spans="1:10" ht="39.950000000000003" customHeight="1">
      <c r="A32" s="43" t="s">
        <v>24</v>
      </c>
      <c r="B32" s="83"/>
      <c r="C32" s="84"/>
      <c r="D32" s="85"/>
      <c r="E32" s="86"/>
      <c r="F32" s="87"/>
      <c r="G32" s="81"/>
      <c r="H32" s="82"/>
    </row>
    <row r="33" spans="1:10" s="34" customFormat="1" ht="18" customHeight="1">
      <c r="A33" s="43" t="s">
        <v>25</v>
      </c>
      <c r="B33" s="27">
        <v>24</v>
      </c>
      <c r="C33" s="28">
        <v>25</v>
      </c>
      <c r="D33" s="27">
        <v>26</v>
      </c>
      <c r="E33" s="28">
        <v>27</v>
      </c>
      <c r="F33" s="27">
        <v>28</v>
      </c>
      <c r="G33" s="32">
        <v>29</v>
      </c>
      <c r="H33" s="76">
        <v>30</v>
      </c>
      <c r="J33" s="35"/>
    </row>
    <row r="34" spans="1:10" s="34" customFormat="1" ht="39.950000000000003" customHeight="1">
      <c r="A34" s="43" t="s">
        <v>19</v>
      </c>
      <c r="B34" s="83">
        <v>19</v>
      </c>
      <c r="C34" s="84">
        <v>19</v>
      </c>
      <c r="D34" s="85">
        <v>20</v>
      </c>
      <c r="E34" s="86">
        <v>18</v>
      </c>
      <c r="F34" s="87">
        <v>20</v>
      </c>
      <c r="G34" s="81">
        <v>18</v>
      </c>
      <c r="H34" s="82">
        <v>18</v>
      </c>
      <c r="J34" s="35"/>
    </row>
    <row r="35" spans="1:10" s="34" customFormat="1" ht="39.950000000000003" customHeight="1">
      <c r="A35" s="43" t="s">
        <v>20</v>
      </c>
      <c r="B35" s="83"/>
      <c r="C35" s="84"/>
      <c r="D35" s="85"/>
      <c r="E35" s="86"/>
      <c r="F35" s="87"/>
      <c r="G35" s="81"/>
      <c r="H35" s="82"/>
      <c r="J35" s="35"/>
    </row>
    <row r="36" spans="1:10" ht="39.950000000000003" customHeight="1">
      <c r="A36" s="43" t="s">
        <v>21</v>
      </c>
      <c r="B36" s="83"/>
      <c r="C36" s="84"/>
      <c r="D36" s="85"/>
      <c r="E36" s="86"/>
      <c r="F36" s="87"/>
      <c r="G36" s="81"/>
      <c r="H36" s="82"/>
    </row>
    <row r="37" spans="1:10" s="34" customFormat="1" ht="39.950000000000003" customHeight="1">
      <c r="A37" s="43" t="s">
        <v>22</v>
      </c>
      <c r="B37" s="83"/>
      <c r="C37" s="84"/>
      <c r="D37" s="85"/>
      <c r="E37" s="86"/>
      <c r="F37" s="87"/>
      <c r="G37" s="81"/>
      <c r="H37" s="82"/>
      <c r="J37" s="35"/>
    </row>
    <row r="38" spans="1:10" s="34" customFormat="1" ht="39.950000000000003" customHeight="1">
      <c r="A38" s="43" t="s">
        <v>23</v>
      </c>
      <c r="B38" s="83"/>
      <c r="C38" s="84"/>
      <c r="D38" s="85"/>
      <c r="E38" s="86"/>
      <c r="F38" s="87"/>
      <c r="G38" s="81"/>
      <c r="H38" s="82"/>
      <c r="J38" s="35"/>
    </row>
    <row r="39" spans="1:10" ht="39.950000000000003" customHeight="1">
      <c r="A39" s="43" t="s">
        <v>24</v>
      </c>
      <c r="B39" s="83"/>
      <c r="C39" s="84"/>
      <c r="D39" s="85"/>
      <c r="E39" s="86"/>
      <c r="F39" s="87"/>
      <c r="G39" s="81"/>
      <c r="H39" s="82"/>
    </row>
  </sheetData>
  <sheetProtection algorithmName="SHA-512" hashValue="aRHwOQnxTS0sDNuRtQPSL6Z4KZju8eAVJP8dmCuRuOTr29/9+NK/G80/VL7l8JD0S/7YjztOQ8iAJ/DJc9GM4Q==" saltValue="uw1+VqwD9foOJjxNjW8Tqw==" spinCount="100000" sheet="1" objects="1" scenarios="1"/>
  <mergeCells count="1">
    <mergeCell ref="B1:H1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9A8B-B963-4CB3-95B4-E72ECDDE0B68}">
  <sheetPr>
    <pageSetUpPr fitToPage="1"/>
  </sheetPr>
  <dimension ref="A1:F14"/>
  <sheetViews>
    <sheetView view="pageBreakPreview" zoomScaleNormal="100" zoomScaleSheetLayoutView="100" workbookViewId="0">
      <selection activeCell="B1" sqref="B1:F1"/>
    </sheetView>
  </sheetViews>
  <sheetFormatPr defaultColWidth="9" defaultRowHeight="14.25"/>
  <cols>
    <col min="1" max="1" width="22.5" style="45" customWidth="1"/>
    <col min="2" max="2" width="29.25" style="57" customWidth="1"/>
    <col min="3" max="3" width="22.75" style="57" customWidth="1"/>
    <col min="4" max="4" width="17.125" style="45" customWidth="1"/>
    <col min="5" max="5" width="29.625" style="57" customWidth="1"/>
    <col min="6" max="6" width="33.375" style="45" customWidth="1"/>
    <col min="7" max="16384" width="9" style="45"/>
  </cols>
  <sheetData>
    <row r="1" spans="1:6" ht="45" customHeight="1">
      <c r="A1" s="44" t="s">
        <v>29</v>
      </c>
      <c r="B1" s="100" t="s">
        <v>51</v>
      </c>
      <c r="C1" s="100"/>
      <c r="D1" s="100"/>
      <c r="E1" s="100"/>
      <c r="F1" s="100"/>
    </row>
    <row r="2" spans="1:6">
      <c r="A2" s="46"/>
      <c r="B2" s="47"/>
      <c r="C2" s="47"/>
      <c r="D2" s="46"/>
      <c r="E2" s="47"/>
      <c r="F2" s="46"/>
    </row>
    <row r="3" spans="1:6" s="50" customFormat="1" ht="33.75" customHeight="1">
      <c r="A3" s="75" t="s">
        <v>33</v>
      </c>
      <c r="B3" s="48" t="s">
        <v>0</v>
      </c>
      <c r="C3" s="49" t="s">
        <v>1</v>
      </c>
      <c r="D3" s="74" t="s">
        <v>38</v>
      </c>
      <c r="E3" s="49" t="s">
        <v>2</v>
      </c>
      <c r="F3" s="48" t="s">
        <v>3</v>
      </c>
    </row>
    <row r="4" spans="1:6" ht="66" customHeight="1">
      <c r="A4" s="101" t="s">
        <v>39</v>
      </c>
      <c r="B4" s="65" t="s">
        <v>34</v>
      </c>
      <c r="C4" s="60" t="s">
        <v>41</v>
      </c>
      <c r="D4" s="79"/>
      <c r="E4" s="68">
        <f t="shared" ref="E4:E9" si="0">C4*D4</f>
        <v>0</v>
      </c>
      <c r="F4" s="52"/>
    </row>
    <row r="5" spans="1:6" ht="114.75" customHeight="1">
      <c r="A5" s="102"/>
      <c r="B5" s="65" t="s">
        <v>35</v>
      </c>
      <c r="C5" s="60" t="s">
        <v>40</v>
      </c>
      <c r="D5" s="80"/>
      <c r="E5" s="63">
        <f>C5*D5</f>
        <v>0</v>
      </c>
      <c r="F5" s="53"/>
    </row>
    <row r="6" spans="1:6" ht="81.75" customHeight="1">
      <c r="A6" s="101" t="s">
        <v>32</v>
      </c>
      <c r="B6" s="65" t="s">
        <v>34</v>
      </c>
      <c r="C6" s="60" t="s">
        <v>43</v>
      </c>
      <c r="D6" s="90">
        <v>1</v>
      </c>
      <c r="E6" s="63">
        <f t="shared" si="0"/>
        <v>102000</v>
      </c>
      <c r="F6" s="52"/>
    </row>
    <row r="7" spans="1:6" ht="78" customHeight="1">
      <c r="A7" s="102"/>
      <c r="B7" s="65" t="s">
        <v>52</v>
      </c>
      <c r="C7" s="60" t="s">
        <v>47</v>
      </c>
      <c r="D7" s="62">
        <f>'通所施設計算シート（食事の提供なし）'!J11</f>
        <v>19</v>
      </c>
      <c r="E7" s="68">
        <f>C7*D7</f>
        <v>399000</v>
      </c>
      <c r="F7" s="53"/>
    </row>
    <row r="8" spans="1:6" ht="55.5" customHeight="1">
      <c r="A8" s="66" t="s">
        <v>31</v>
      </c>
      <c r="B8" s="65" t="s">
        <v>37</v>
      </c>
      <c r="C8" s="61" t="s">
        <v>44</v>
      </c>
      <c r="D8" s="79"/>
      <c r="E8" s="63">
        <f t="shared" si="0"/>
        <v>0</v>
      </c>
      <c r="F8" s="54"/>
    </row>
    <row r="9" spans="1:6" ht="48" customHeight="1">
      <c r="A9" s="66" t="s">
        <v>4</v>
      </c>
      <c r="B9" s="67" t="s">
        <v>37</v>
      </c>
      <c r="C9" s="60" t="s">
        <v>45</v>
      </c>
      <c r="D9" s="79"/>
      <c r="E9" s="63">
        <f t="shared" si="0"/>
        <v>0</v>
      </c>
      <c r="F9" s="55"/>
    </row>
    <row r="10" spans="1:6" ht="76.5" customHeight="1">
      <c r="A10" s="103" t="s">
        <v>5</v>
      </c>
      <c r="B10" s="103"/>
      <c r="C10" s="103"/>
      <c r="D10" s="103"/>
      <c r="E10" s="51">
        <f>SUM(E4:E9)</f>
        <v>501000</v>
      </c>
      <c r="F10" s="56"/>
    </row>
    <row r="11" spans="1:6" ht="44.25" customHeight="1">
      <c r="C11" s="58" t="s">
        <v>27</v>
      </c>
      <c r="D11" s="99" t="s">
        <v>55</v>
      </c>
      <c r="E11" s="99"/>
      <c r="F11" s="99"/>
    </row>
    <row r="12" spans="1:6" ht="39" customHeight="1">
      <c r="C12" s="59" t="s">
        <v>26</v>
      </c>
      <c r="D12" s="99" t="s">
        <v>54</v>
      </c>
      <c r="E12" s="99"/>
      <c r="F12" s="99"/>
    </row>
    <row r="13" spans="1:6" ht="111" customHeight="1"/>
    <row r="14" spans="1:6" ht="111" customHeight="1"/>
  </sheetData>
  <sheetProtection algorithmName="SHA-512" hashValue="eVLb2r2/64xvT18nPqaqFMIDq4Q8p22PUHqRCV+7PV3ELTGyiDOsJy2CrGqUgcaXfHEpao1QXGl4jDihPdm8mg==" saltValue="m8IpcQTq5R/FAHqPQcjPzw==" spinCount="100000" sheet="1" objects="1" scenarios="1"/>
  <mergeCells count="6">
    <mergeCell ref="D12:F12"/>
    <mergeCell ref="B1:F1"/>
    <mergeCell ref="A4:A5"/>
    <mergeCell ref="A6:A7"/>
    <mergeCell ref="A10:D10"/>
    <mergeCell ref="D11:F11"/>
  </mergeCells>
  <phoneticPr fontId="2"/>
  <pageMargins left="0.82" right="0.7" top="0.75" bottom="0.75" header="0.3" footer="0.3"/>
  <pageSetup paperSize="9" scale="7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9"/>
  <sheetViews>
    <sheetView view="pageBreakPreview" zoomScaleNormal="100" zoomScaleSheetLayoutView="100" workbookViewId="0">
      <selection activeCell="B1" sqref="B1:H1"/>
    </sheetView>
  </sheetViews>
  <sheetFormatPr defaultColWidth="9" defaultRowHeight="20.100000000000001" customHeight="1"/>
  <cols>
    <col min="1" max="1" width="12.25" style="2" customWidth="1"/>
    <col min="2" max="2" width="15.625" style="2" customWidth="1"/>
    <col min="3" max="4" width="15.625" style="21" customWidth="1"/>
    <col min="5" max="6" width="15.625" style="2" customWidth="1"/>
    <col min="7" max="7" width="15.625" style="22" customWidth="1"/>
    <col min="8" max="8" width="15.625" style="23" customWidth="1"/>
    <col min="9" max="9" width="15.625" style="1" customWidth="1"/>
    <col min="10" max="10" width="16.625" style="25" customWidth="1"/>
    <col min="11" max="16384" width="9" style="1"/>
  </cols>
  <sheetData>
    <row r="1" spans="1:10" ht="20.100000000000001" customHeight="1">
      <c r="B1" s="104" t="s">
        <v>28</v>
      </c>
      <c r="C1" s="104"/>
      <c r="D1" s="104"/>
      <c r="E1" s="104"/>
      <c r="F1" s="104"/>
      <c r="G1" s="104"/>
      <c r="H1" s="104"/>
    </row>
    <row r="2" spans="1:10" ht="20.100000000000001" customHeight="1">
      <c r="B2" s="4"/>
      <c r="C2" s="17"/>
      <c r="D2" s="17"/>
      <c r="E2" s="4"/>
      <c r="F2" s="4"/>
      <c r="G2" s="18"/>
      <c r="H2" s="19"/>
    </row>
    <row r="3" spans="1:10" s="2" customFormat="1" ht="20.100000000000001" customHeight="1">
      <c r="A3" s="42"/>
      <c r="B3" s="3">
        <v>2023</v>
      </c>
      <c r="C3" s="5"/>
      <c r="D3" s="5" t="s">
        <v>13</v>
      </c>
      <c r="E3" s="6"/>
      <c r="F3" s="5"/>
      <c r="G3" s="10"/>
      <c r="H3" s="11"/>
      <c r="J3" s="26"/>
    </row>
    <row r="4" spans="1:10" s="2" customFormat="1" ht="20.100000000000001" customHeight="1">
      <c r="A4" s="42"/>
      <c r="B4" s="9" t="s">
        <v>6</v>
      </c>
      <c r="C4" s="8" t="s">
        <v>7</v>
      </c>
      <c r="D4" s="12" t="s">
        <v>8</v>
      </c>
      <c r="E4" s="13" t="s">
        <v>9</v>
      </c>
      <c r="F4" s="14" t="s">
        <v>10</v>
      </c>
      <c r="G4" s="15" t="s">
        <v>11</v>
      </c>
      <c r="H4" s="16" t="s">
        <v>12</v>
      </c>
      <c r="I4" s="2" t="s">
        <v>14</v>
      </c>
      <c r="J4" s="26"/>
    </row>
    <row r="5" spans="1:10" s="34" customFormat="1" ht="18" customHeight="1">
      <c r="A5" s="43" t="s">
        <v>25</v>
      </c>
      <c r="B5" s="27"/>
      <c r="C5" s="28"/>
      <c r="D5" s="29"/>
      <c r="E5" s="30"/>
      <c r="F5" s="31"/>
      <c r="G5" s="32">
        <v>1</v>
      </c>
      <c r="H5" s="33">
        <v>2</v>
      </c>
      <c r="J5" s="35"/>
    </row>
    <row r="6" spans="1:10" s="34" customFormat="1" ht="39.950000000000003" customHeight="1">
      <c r="A6" s="43" t="s">
        <v>19</v>
      </c>
      <c r="B6" s="69"/>
      <c r="C6" s="70"/>
      <c r="D6" s="71"/>
      <c r="E6" s="72"/>
      <c r="F6" s="78"/>
      <c r="G6" s="81">
        <v>18</v>
      </c>
      <c r="H6" s="82"/>
      <c r="J6" s="35"/>
    </row>
    <row r="7" spans="1:10" s="34" customFormat="1" ht="39.950000000000003" customHeight="1">
      <c r="A7" s="43" t="s">
        <v>20</v>
      </c>
      <c r="B7" s="69"/>
      <c r="C7" s="70"/>
      <c r="D7" s="71"/>
      <c r="E7" s="72"/>
      <c r="F7" s="78"/>
      <c r="G7" s="81"/>
      <c r="H7" s="82"/>
      <c r="I7" s="24" t="s">
        <v>16</v>
      </c>
      <c r="J7" s="88">
        <f>SUM(G6:H6)+SUM(G7:H7)+SUM(G8:H8)+SUM(G9:H9)+SUM(G10:H10)+SUM(G11:H11)+SUM(B13:H13)+SUM(B14:H14)+SUM(B15:H15)+SUM(B16:H16)+SUM(B17:H17)+SUM(B18:H18)+SUM(B20:H20)+SUM(B21:H21)+SUM(B22:H22)+SUM(B23:H23)+SUM(B24:H24)+SUM(B25:H25)+SUM(B27:H27)+SUM(B28:H28)+SUM(B29:H29)+SUM(B30:H30)+SUM(B31:H31)+SUM(B32:H32)+SUM(B34:H34)+SUM(B35:H35)+SUM(B36:H36)+SUM(B37:H37)+SUM(B38:H38)+SUM(B39:H39)</f>
        <v>864</v>
      </c>
    </row>
    <row r="8" spans="1:10" ht="39.950000000000003" customHeight="1">
      <c r="A8" s="43" t="s">
        <v>21</v>
      </c>
      <c r="B8" s="69"/>
      <c r="C8" s="70"/>
      <c r="D8" s="71"/>
      <c r="E8" s="72"/>
      <c r="F8" s="78"/>
      <c r="G8" s="81"/>
      <c r="H8" s="82"/>
      <c r="I8" s="24"/>
    </row>
    <row r="9" spans="1:10" s="34" customFormat="1" ht="39.950000000000003" customHeight="1">
      <c r="A9" s="43" t="s">
        <v>22</v>
      </c>
      <c r="B9" s="69"/>
      <c r="C9" s="70"/>
      <c r="D9" s="71"/>
      <c r="E9" s="72"/>
      <c r="F9" s="78"/>
      <c r="G9" s="81"/>
      <c r="H9" s="82"/>
      <c r="I9" s="24" t="s">
        <v>15</v>
      </c>
      <c r="J9" s="88">
        <f>COUNTA(G6:H6)+COUNTA(G7:H7)+COUNTA(G8:H8)+COUNTA(G9:H9)+COUNTA(G10:H10)+COUNTA(G11:H11)+COUNTA(B13:H13)+COUNTA(B14:H14)+COUNTA(B15:H15)+COUNTA(B16:H16)+COUNTA(B17:H17)+COUNTA(B18:H18)+COUNTA(B20:H20)+COUNTA(B21:H21)+COUNTA(B22:H22)+COUNTA(B23:H23)+COUNTA(B24:H24)+COUNTA(B25:H25)+COUNTA(B27:H27)+COUNTA(B28:H28)+COUNTA(B29:H29)+COUNTA(B30:H30)+COUNTA(B31:H31)+COUNTA(B32:H32)+COUNTA(B34:H34)+COUNTA(B35:H35)+COUNTA(B36:H36)+COUNTA(B37:H37)+COUNTA(B38:H38)+COUNTA(B39:H39)</f>
        <v>49</v>
      </c>
    </row>
    <row r="10" spans="1:10" s="34" customFormat="1" ht="39.950000000000003" customHeight="1">
      <c r="A10" s="43" t="s">
        <v>23</v>
      </c>
      <c r="B10" s="69"/>
      <c r="C10" s="70"/>
      <c r="D10" s="71"/>
      <c r="E10" s="72"/>
      <c r="F10" s="78"/>
      <c r="G10" s="81"/>
      <c r="H10" s="82"/>
      <c r="J10" s="35"/>
    </row>
    <row r="11" spans="1:10" ht="39.950000000000003" customHeight="1">
      <c r="A11" s="43" t="s">
        <v>24</v>
      </c>
      <c r="B11" s="69"/>
      <c r="C11" s="70"/>
      <c r="D11" s="71"/>
      <c r="E11" s="72"/>
      <c r="F11" s="78"/>
      <c r="G11" s="81"/>
      <c r="H11" s="82"/>
      <c r="I11" s="24" t="s">
        <v>17</v>
      </c>
      <c r="J11" s="89">
        <f>ROUNDUP(J7/J9,0)</f>
        <v>18</v>
      </c>
    </row>
    <row r="12" spans="1:10" s="34" customFormat="1" ht="18" customHeight="1">
      <c r="A12" s="43" t="s">
        <v>25</v>
      </c>
      <c r="B12" s="27">
        <v>3</v>
      </c>
      <c r="C12" s="28">
        <v>4</v>
      </c>
      <c r="D12" s="27">
        <v>5</v>
      </c>
      <c r="E12" s="28">
        <v>6</v>
      </c>
      <c r="F12" s="27">
        <v>7</v>
      </c>
      <c r="G12" s="32">
        <v>8</v>
      </c>
      <c r="H12" s="37">
        <v>9</v>
      </c>
      <c r="I12" s="38"/>
      <c r="J12" s="35"/>
    </row>
    <row r="13" spans="1:10" s="34" customFormat="1" ht="39.950000000000003" customHeight="1">
      <c r="A13" s="43" t="s">
        <v>19</v>
      </c>
      <c r="B13" s="83">
        <v>19</v>
      </c>
      <c r="C13" s="84">
        <v>19</v>
      </c>
      <c r="D13" s="85">
        <v>20</v>
      </c>
      <c r="E13" s="86">
        <v>18</v>
      </c>
      <c r="F13" s="87">
        <v>20</v>
      </c>
      <c r="G13" s="81">
        <v>18</v>
      </c>
      <c r="H13" s="82"/>
      <c r="I13" s="38"/>
      <c r="J13" s="35"/>
    </row>
    <row r="14" spans="1:10" s="34" customFormat="1" ht="39.950000000000003" customHeight="1">
      <c r="A14" s="43" t="s">
        <v>20</v>
      </c>
      <c r="B14" s="83">
        <v>15</v>
      </c>
      <c r="C14" s="84">
        <v>14</v>
      </c>
      <c r="D14" s="85">
        <v>14</v>
      </c>
      <c r="E14" s="86">
        <v>13</v>
      </c>
      <c r="F14" s="87">
        <v>11</v>
      </c>
      <c r="G14" s="81">
        <v>11</v>
      </c>
      <c r="H14" s="82"/>
      <c r="I14" s="38"/>
      <c r="J14" s="35"/>
    </row>
    <row r="15" spans="1:10" ht="39.950000000000003" customHeight="1">
      <c r="A15" s="43" t="s">
        <v>21</v>
      </c>
      <c r="B15" s="83"/>
      <c r="C15" s="84"/>
      <c r="D15" s="85"/>
      <c r="E15" s="86"/>
      <c r="F15" s="87"/>
      <c r="G15" s="81"/>
      <c r="H15" s="82"/>
      <c r="I15" s="24"/>
    </row>
    <row r="16" spans="1:10" s="34" customFormat="1" ht="39.950000000000003" customHeight="1">
      <c r="A16" s="43" t="s">
        <v>22</v>
      </c>
      <c r="B16" s="83"/>
      <c r="C16" s="84"/>
      <c r="D16" s="85"/>
      <c r="E16" s="86"/>
      <c r="F16" s="87"/>
      <c r="G16" s="81"/>
      <c r="H16" s="82"/>
      <c r="J16" s="35"/>
    </row>
    <row r="17" spans="1:10" s="34" customFormat="1" ht="39.950000000000003" customHeight="1">
      <c r="A17" s="43" t="s">
        <v>23</v>
      </c>
      <c r="B17" s="83"/>
      <c r="C17" s="84"/>
      <c r="D17" s="85"/>
      <c r="E17" s="86"/>
      <c r="F17" s="87"/>
      <c r="G17" s="81"/>
      <c r="H17" s="82"/>
      <c r="J17" s="35"/>
    </row>
    <row r="18" spans="1:10" ht="39.950000000000003" customHeight="1">
      <c r="A18" s="43" t="s">
        <v>24</v>
      </c>
      <c r="B18" s="83"/>
      <c r="C18" s="84"/>
      <c r="D18" s="85"/>
      <c r="E18" s="86"/>
      <c r="F18" s="87"/>
      <c r="G18" s="81"/>
      <c r="H18" s="82"/>
      <c r="I18" s="24"/>
    </row>
    <row r="19" spans="1:10" s="34" customFormat="1" ht="18" customHeight="1">
      <c r="A19" s="43" t="s">
        <v>25</v>
      </c>
      <c r="B19" s="27">
        <v>10</v>
      </c>
      <c r="C19" s="28">
        <v>11</v>
      </c>
      <c r="D19" s="27">
        <v>12</v>
      </c>
      <c r="E19" s="28">
        <v>13</v>
      </c>
      <c r="F19" s="27">
        <v>14</v>
      </c>
      <c r="G19" s="32">
        <v>15</v>
      </c>
      <c r="H19" s="37">
        <v>16</v>
      </c>
      <c r="I19" s="38"/>
      <c r="J19" s="35"/>
    </row>
    <row r="20" spans="1:10" s="34" customFormat="1" ht="39.950000000000003" customHeight="1">
      <c r="A20" s="43" t="s">
        <v>19</v>
      </c>
      <c r="B20" s="83">
        <v>19</v>
      </c>
      <c r="C20" s="84">
        <v>19</v>
      </c>
      <c r="D20" s="85">
        <v>20</v>
      </c>
      <c r="E20" s="86">
        <v>18</v>
      </c>
      <c r="F20" s="87">
        <v>20</v>
      </c>
      <c r="G20" s="81">
        <v>18</v>
      </c>
      <c r="H20" s="82"/>
      <c r="I20" s="38"/>
      <c r="J20" s="35"/>
    </row>
    <row r="21" spans="1:10" s="34" customFormat="1" ht="39.950000000000003" customHeight="1">
      <c r="A21" s="43" t="s">
        <v>20</v>
      </c>
      <c r="B21" s="83">
        <v>15</v>
      </c>
      <c r="C21" s="84">
        <v>16</v>
      </c>
      <c r="D21" s="85">
        <v>15</v>
      </c>
      <c r="E21" s="86">
        <v>15</v>
      </c>
      <c r="F21" s="87">
        <v>20</v>
      </c>
      <c r="G21" s="81">
        <v>20</v>
      </c>
      <c r="H21" s="82"/>
      <c r="I21" s="38"/>
      <c r="J21" s="35"/>
    </row>
    <row r="22" spans="1:10" ht="39.950000000000003" customHeight="1">
      <c r="A22" s="43" t="s">
        <v>21</v>
      </c>
      <c r="B22" s="83"/>
      <c r="C22" s="84"/>
      <c r="D22" s="85"/>
      <c r="E22" s="86"/>
      <c r="F22" s="87"/>
      <c r="G22" s="81"/>
      <c r="H22" s="82"/>
      <c r="I22" s="24"/>
    </row>
    <row r="23" spans="1:10" s="34" customFormat="1" ht="39.950000000000003" customHeight="1">
      <c r="A23" s="43" t="s">
        <v>22</v>
      </c>
      <c r="B23" s="83"/>
      <c r="C23" s="84"/>
      <c r="D23" s="85"/>
      <c r="E23" s="86"/>
      <c r="F23" s="87"/>
      <c r="G23" s="81"/>
      <c r="H23" s="82"/>
      <c r="I23" s="38"/>
      <c r="J23" s="35"/>
    </row>
    <row r="24" spans="1:10" s="34" customFormat="1" ht="39.950000000000003" customHeight="1">
      <c r="A24" s="43" t="s">
        <v>23</v>
      </c>
      <c r="B24" s="83"/>
      <c r="C24" s="84"/>
      <c r="D24" s="85"/>
      <c r="E24" s="86"/>
      <c r="F24" s="87"/>
      <c r="G24" s="81"/>
      <c r="H24" s="82"/>
      <c r="I24" s="38"/>
      <c r="J24" s="35"/>
    </row>
    <row r="25" spans="1:10" ht="39.950000000000003" customHeight="1">
      <c r="A25" s="43" t="s">
        <v>24</v>
      </c>
      <c r="B25" s="83"/>
      <c r="C25" s="84"/>
      <c r="D25" s="85"/>
      <c r="E25" s="86"/>
      <c r="F25" s="87"/>
      <c r="G25" s="81"/>
      <c r="H25" s="82"/>
      <c r="I25" s="24"/>
    </row>
    <row r="26" spans="1:10" s="34" customFormat="1" ht="18" customHeight="1">
      <c r="A26" s="43" t="s">
        <v>25</v>
      </c>
      <c r="B26" s="27">
        <v>17</v>
      </c>
      <c r="C26" s="28">
        <v>18</v>
      </c>
      <c r="D26" s="27">
        <v>19</v>
      </c>
      <c r="E26" s="28">
        <v>20</v>
      </c>
      <c r="F26" s="27">
        <v>21</v>
      </c>
      <c r="G26" s="39">
        <v>22</v>
      </c>
      <c r="H26" s="40">
        <v>23</v>
      </c>
      <c r="J26" s="35"/>
    </row>
    <row r="27" spans="1:10" s="34" customFormat="1" ht="39.950000000000003" customHeight="1">
      <c r="A27" s="43" t="s">
        <v>19</v>
      </c>
      <c r="B27" s="83">
        <v>19</v>
      </c>
      <c r="C27" s="84">
        <v>19</v>
      </c>
      <c r="D27" s="85">
        <v>20</v>
      </c>
      <c r="E27" s="86">
        <v>18</v>
      </c>
      <c r="F27" s="87">
        <v>20</v>
      </c>
      <c r="G27" s="81">
        <v>18</v>
      </c>
      <c r="H27" s="82"/>
      <c r="J27" s="35"/>
    </row>
    <row r="28" spans="1:10" s="34" customFormat="1" ht="39.950000000000003" customHeight="1">
      <c r="A28" s="43" t="s">
        <v>20</v>
      </c>
      <c r="B28" s="83">
        <v>19</v>
      </c>
      <c r="C28" s="84">
        <v>19</v>
      </c>
      <c r="D28" s="85">
        <v>19</v>
      </c>
      <c r="E28" s="86">
        <v>18</v>
      </c>
      <c r="F28" s="87">
        <v>18</v>
      </c>
      <c r="G28" s="81">
        <v>15</v>
      </c>
      <c r="H28" s="82"/>
      <c r="J28" s="35"/>
    </row>
    <row r="29" spans="1:10" ht="39.950000000000003" customHeight="1">
      <c r="A29" s="43" t="s">
        <v>21</v>
      </c>
      <c r="B29" s="83"/>
      <c r="C29" s="84"/>
      <c r="D29" s="85"/>
      <c r="E29" s="86"/>
      <c r="F29" s="87"/>
      <c r="G29" s="81"/>
      <c r="H29" s="82"/>
    </row>
    <row r="30" spans="1:10" s="34" customFormat="1" ht="39.950000000000003" customHeight="1">
      <c r="A30" s="43" t="s">
        <v>22</v>
      </c>
      <c r="B30" s="83"/>
      <c r="C30" s="84"/>
      <c r="D30" s="85"/>
      <c r="E30" s="86"/>
      <c r="F30" s="87"/>
      <c r="G30" s="81"/>
      <c r="H30" s="82"/>
      <c r="J30" s="35"/>
    </row>
    <row r="31" spans="1:10" s="34" customFormat="1" ht="39.950000000000003" customHeight="1">
      <c r="A31" s="43" t="s">
        <v>23</v>
      </c>
      <c r="B31" s="83"/>
      <c r="C31" s="84"/>
      <c r="D31" s="85"/>
      <c r="E31" s="86"/>
      <c r="F31" s="87"/>
      <c r="G31" s="81"/>
      <c r="H31" s="82"/>
      <c r="J31" s="35"/>
    </row>
    <row r="32" spans="1:10" ht="39.950000000000003" customHeight="1">
      <c r="A32" s="43" t="s">
        <v>24</v>
      </c>
      <c r="B32" s="83"/>
      <c r="C32" s="84"/>
      <c r="D32" s="85"/>
      <c r="E32" s="86"/>
      <c r="F32" s="87"/>
      <c r="G32" s="81"/>
      <c r="H32" s="82"/>
    </row>
    <row r="33" spans="1:10" s="34" customFormat="1" ht="18" customHeight="1">
      <c r="A33" s="43" t="s">
        <v>25</v>
      </c>
      <c r="B33" s="27">
        <v>24</v>
      </c>
      <c r="C33" s="28">
        <v>25</v>
      </c>
      <c r="D33" s="27">
        <v>26</v>
      </c>
      <c r="E33" s="28">
        <v>27</v>
      </c>
      <c r="F33" s="27">
        <v>28</v>
      </c>
      <c r="G33" s="32">
        <v>29</v>
      </c>
      <c r="H33" s="76">
        <v>30</v>
      </c>
      <c r="J33" s="35"/>
    </row>
    <row r="34" spans="1:10" s="34" customFormat="1" ht="39.950000000000003" customHeight="1">
      <c r="A34" s="43" t="s">
        <v>19</v>
      </c>
      <c r="B34" s="83">
        <v>19</v>
      </c>
      <c r="C34" s="84">
        <v>19</v>
      </c>
      <c r="D34" s="85">
        <v>20</v>
      </c>
      <c r="E34" s="86">
        <v>18</v>
      </c>
      <c r="F34" s="87">
        <v>20</v>
      </c>
      <c r="G34" s="81">
        <v>18</v>
      </c>
      <c r="H34" s="82"/>
      <c r="J34" s="35"/>
    </row>
    <row r="35" spans="1:10" s="34" customFormat="1" ht="39.950000000000003" customHeight="1">
      <c r="A35" s="43" t="s">
        <v>20</v>
      </c>
      <c r="B35" s="83">
        <v>20</v>
      </c>
      <c r="C35" s="84">
        <v>20</v>
      </c>
      <c r="D35" s="85">
        <v>15</v>
      </c>
      <c r="E35" s="86">
        <v>15</v>
      </c>
      <c r="F35" s="87">
        <v>15</v>
      </c>
      <c r="G35" s="81">
        <v>18</v>
      </c>
      <c r="H35" s="82"/>
      <c r="J35" s="35"/>
    </row>
    <row r="36" spans="1:10" ht="39.950000000000003" customHeight="1">
      <c r="A36" s="43" t="s">
        <v>21</v>
      </c>
      <c r="B36" s="83"/>
      <c r="C36" s="84"/>
      <c r="D36" s="85"/>
      <c r="E36" s="86"/>
      <c r="F36" s="87"/>
      <c r="G36" s="81"/>
      <c r="H36" s="82"/>
    </row>
    <row r="37" spans="1:10" s="34" customFormat="1" ht="39.950000000000003" customHeight="1">
      <c r="A37" s="43" t="s">
        <v>22</v>
      </c>
      <c r="B37" s="83"/>
      <c r="C37" s="84"/>
      <c r="D37" s="85"/>
      <c r="E37" s="86"/>
      <c r="F37" s="87"/>
      <c r="G37" s="81"/>
      <c r="H37" s="82"/>
      <c r="J37" s="35"/>
    </row>
    <row r="38" spans="1:10" s="34" customFormat="1" ht="39.950000000000003" customHeight="1">
      <c r="A38" s="43" t="s">
        <v>23</v>
      </c>
      <c r="B38" s="83"/>
      <c r="C38" s="84"/>
      <c r="D38" s="85"/>
      <c r="E38" s="86"/>
      <c r="F38" s="87"/>
      <c r="G38" s="81"/>
      <c r="H38" s="82"/>
      <c r="J38" s="35"/>
    </row>
    <row r="39" spans="1:10" ht="39.950000000000003" customHeight="1">
      <c r="A39" s="43" t="s">
        <v>24</v>
      </c>
      <c r="B39" s="83"/>
      <c r="C39" s="84"/>
      <c r="D39" s="85"/>
      <c r="E39" s="86"/>
      <c r="F39" s="87"/>
      <c r="G39" s="81"/>
      <c r="H39" s="82"/>
    </row>
  </sheetData>
  <sheetProtection algorithmName="SHA-512" hashValue="G4+XecLlXqVC5C21OPXjAS4wg8cIsX1s/VmqWxiME0t8V4g6leXFIAgya+bkFsFDtc7ABYOZSHVH0R0iulfK8A==" saltValue="9PSmSUXF0ngJHIQdjvKmHg==" spinCount="100000" sheet="1" objects="1" scenarios="1"/>
  <mergeCells count="1">
    <mergeCell ref="B1:H1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Normal="100" zoomScaleSheetLayoutView="100" workbookViewId="0">
      <selection activeCell="B1" sqref="B1:F1"/>
    </sheetView>
  </sheetViews>
  <sheetFormatPr defaultColWidth="9" defaultRowHeight="14.25"/>
  <cols>
    <col min="1" max="1" width="22.5" style="45" customWidth="1"/>
    <col min="2" max="2" width="29.25" style="57" customWidth="1"/>
    <col min="3" max="3" width="22.75" style="57" customWidth="1"/>
    <col min="4" max="4" width="17.125" style="45" customWidth="1"/>
    <col min="5" max="5" width="29.625" style="57" customWidth="1"/>
    <col min="6" max="6" width="33.375" style="45" customWidth="1"/>
    <col min="7" max="16384" width="9" style="45"/>
  </cols>
  <sheetData>
    <row r="1" spans="1:6" ht="45" customHeight="1">
      <c r="A1" s="44" t="s">
        <v>29</v>
      </c>
      <c r="B1" s="100" t="s">
        <v>50</v>
      </c>
      <c r="C1" s="100"/>
      <c r="D1" s="100"/>
      <c r="E1" s="100"/>
      <c r="F1" s="100"/>
    </row>
    <row r="2" spans="1:6">
      <c r="A2" s="46"/>
      <c r="B2" s="47"/>
      <c r="C2" s="47"/>
      <c r="D2" s="46"/>
      <c r="E2" s="47"/>
      <c r="F2" s="46"/>
    </row>
    <row r="3" spans="1:6" s="50" customFormat="1" ht="33.75" customHeight="1">
      <c r="A3" s="73" t="s">
        <v>33</v>
      </c>
      <c r="B3" s="48" t="s">
        <v>0</v>
      </c>
      <c r="C3" s="49" t="s">
        <v>1</v>
      </c>
      <c r="D3" s="74" t="s">
        <v>38</v>
      </c>
      <c r="E3" s="49" t="s">
        <v>2</v>
      </c>
      <c r="F3" s="48" t="s">
        <v>3</v>
      </c>
    </row>
    <row r="4" spans="1:6" ht="66" customHeight="1">
      <c r="A4" s="101" t="s">
        <v>39</v>
      </c>
      <c r="B4" s="65" t="s">
        <v>34</v>
      </c>
      <c r="C4" s="60" t="s">
        <v>41</v>
      </c>
      <c r="D4" s="79"/>
      <c r="E4" s="91">
        <f>C4*D4</f>
        <v>0</v>
      </c>
      <c r="F4" s="52"/>
    </row>
    <row r="5" spans="1:6" ht="114.75" customHeight="1">
      <c r="A5" s="102"/>
      <c r="B5" s="65" t="s">
        <v>35</v>
      </c>
      <c r="C5" s="60" t="s">
        <v>40</v>
      </c>
      <c r="D5" s="80"/>
      <c r="E5" s="92">
        <f>C5*D5</f>
        <v>0</v>
      </c>
      <c r="F5" s="53"/>
    </row>
    <row r="6" spans="1:6" ht="81.75" customHeight="1">
      <c r="A6" s="101" t="s">
        <v>32</v>
      </c>
      <c r="B6" s="65" t="s">
        <v>34</v>
      </c>
      <c r="C6" s="60" t="s">
        <v>43</v>
      </c>
      <c r="D6" s="90">
        <v>1</v>
      </c>
      <c r="E6" s="92">
        <f t="shared" ref="E6:E9" si="0">C6*D6</f>
        <v>102000</v>
      </c>
      <c r="F6" s="52"/>
    </row>
    <row r="7" spans="1:6" ht="78" customHeight="1">
      <c r="A7" s="102"/>
      <c r="B7" s="65" t="s">
        <v>48</v>
      </c>
      <c r="C7" s="60" t="s">
        <v>42</v>
      </c>
      <c r="D7" s="62">
        <f>'通所施設計算シート（食事の提供あり） '!J11</f>
        <v>18</v>
      </c>
      <c r="E7" s="93">
        <f>C7*D7</f>
        <v>518400</v>
      </c>
      <c r="F7" s="53"/>
    </row>
    <row r="8" spans="1:6" ht="55.5" customHeight="1">
      <c r="A8" s="66" t="s">
        <v>31</v>
      </c>
      <c r="B8" s="65" t="s">
        <v>49</v>
      </c>
      <c r="C8" s="61" t="s">
        <v>44</v>
      </c>
      <c r="D8" s="79"/>
      <c r="E8" s="92">
        <f t="shared" si="0"/>
        <v>0</v>
      </c>
      <c r="F8" s="54"/>
    </row>
    <row r="9" spans="1:6" ht="48" customHeight="1">
      <c r="A9" s="66" t="s">
        <v>4</v>
      </c>
      <c r="B9" s="67" t="s">
        <v>37</v>
      </c>
      <c r="C9" s="60" t="s">
        <v>45</v>
      </c>
      <c r="D9" s="79"/>
      <c r="E9" s="92">
        <f t="shared" si="0"/>
        <v>0</v>
      </c>
      <c r="F9" s="55"/>
    </row>
    <row r="10" spans="1:6" ht="76.5" customHeight="1">
      <c r="A10" s="103" t="s">
        <v>5</v>
      </c>
      <c r="B10" s="103"/>
      <c r="C10" s="103"/>
      <c r="D10" s="103"/>
      <c r="E10" s="94">
        <f>SUM(E4:E9)</f>
        <v>620400</v>
      </c>
      <c r="F10" s="56"/>
    </row>
    <row r="11" spans="1:6" ht="44.25" customHeight="1">
      <c r="C11" s="58" t="s">
        <v>27</v>
      </c>
      <c r="D11" s="99" t="s">
        <v>55</v>
      </c>
      <c r="E11" s="99"/>
      <c r="F11" s="99"/>
    </row>
    <row r="12" spans="1:6" ht="39" customHeight="1">
      <c r="C12" s="59" t="s">
        <v>26</v>
      </c>
      <c r="D12" s="99" t="s">
        <v>54</v>
      </c>
      <c r="E12" s="99"/>
      <c r="F12" s="99"/>
    </row>
    <row r="13" spans="1:6" ht="111" customHeight="1"/>
    <row r="14" spans="1:6" ht="111" customHeight="1"/>
  </sheetData>
  <sheetProtection algorithmName="SHA-512" hashValue="/ZNW1AgDwILyfemdkidMb9fTCyV1cWLu7KM0oT2RpHo6H34y+lt+Hc0QsyXn6uqi1rSLRjMChOevg9A4DvBmfg==" saltValue="wFmSX6cpTWrqKQvHHPsudQ==" spinCount="100000" sheet="1" objects="1" scenarios="1"/>
  <mergeCells count="6">
    <mergeCell ref="D12:F12"/>
    <mergeCell ref="B1:F1"/>
    <mergeCell ref="A4:A5"/>
    <mergeCell ref="A6:A7"/>
    <mergeCell ref="A10:D10"/>
    <mergeCell ref="D11:F11"/>
  </mergeCells>
  <phoneticPr fontId="2"/>
  <pageMargins left="0.82" right="0.7" top="0.75" bottom="0.75" header="0.3" footer="0.3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view="pageBreakPreview" zoomScaleNormal="100" zoomScaleSheetLayoutView="100" workbookViewId="0">
      <selection activeCell="F6" sqref="F6"/>
    </sheetView>
  </sheetViews>
  <sheetFormatPr defaultColWidth="9" defaultRowHeight="20.100000000000001" customHeight="1"/>
  <cols>
    <col min="1" max="1" width="15.625" style="2" customWidth="1"/>
    <col min="2" max="3" width="15.625" style="21" customWidth="1"/>
    <col min="4" max="5" width="15.625" style="2" customWidth="1"/>
    <col min="6" max="6" width="15.625" style="22" customWidth="1"/>
    <col min="7" max="7" width="15.625" style="23" customWidth="1"/>
    <col min="8" max="8" width="15.625" style="1" customWidth="1"/>
    <col min="9" max="9" width="16.625" style="25" customWidth="1"/>
    <col min="10" max="16384" width="9" style="1"/>
  </cols>
  <sheetData>
    <row r="1" spans="1:9" ht="20.100000000000001" customHeight="1">
      <c r="A1" s="104" t="s">
        <v>18</v>
      </c>
      <c r="B1" s="104"/>
      <c r="C1" s="104"/>
      <c r="D1" s="104"/>
      <c r="E1" s="104"/>
      <c r="F1" s="104"/>
      <c r="G1" s="104"/>
    </row>
    <row r="2" spans="1:9" ht="20.100000000000001" customHeight="1">
      <c r="A2" s="4"/>
      <c r="B2" s="17"/>
      <c r="C2" s="17"/>
      <c r="D2" s="4"/>
      <c r="E2" s="4"/>
      <c r="F2" s="18"/>
      <c r="G2" s="19"/>
    </row>
    <row r="3" spans="1:9" s="2" customFormat="1" ht="20.100000000000001" customHeight="1">
      <c r="A3" s="3">
        <v>2023</v>
      </c>
      <c r="B3" s="5"/>
      <c r="C3" s="5" t="s">
        <v>13</v>
      </c>
      <c r="D3" s="6"/>
      <c r="E3" s="5"/>
      <c r="F3" s="10"/>
      <c r="G3" s="11"/>
      <c r="I3" s="26"/>
    </row>
    <row r="4" spans="1:9" s="2" customFormat="1" ht="20.100000000000001" customHeight="1">
      <c r="A4" s="7" t="s">
        <v>6</v>
      </c>
      <c r="B4" s="8" t="s">
        <v>7</v>
      </c>
      <c r="C4" s="12" t="s">
        <v>8</v>
      </c>
      <c r="D4" s="13" t="s">
        <v>9</v>
      </c>
      <c r="E4" s="14" t="s">
        <v>46</v>
      </c>
      <c r="F4" s="15" t="s">
        <v>11</v>
      </c>
      <c r="G4" s="16" t="s">
        <v>12</v>
      </c>
      <c r="H4" s="2" t="s">
        <v>14</v>
      </c>
      <c r="I4" s="26"/>
    </row>
    <row r="5" spans="1:9" s="34" customFormat="1" ht="18" customHeight="1">
      <c r="A5" s="27"/>
      <c r="B5" s="28"/>
      <c r="C5" s="29"/>
      <c r="D5" s="30"/>
      <c r="E5" s="31"/>
      <c r="F5" s="32">
        <v>1</v>
      </c>
      <c r="G5" s="33">
        <v>2</v>
      </c>
      <c r="I5" s="35"/>
    </row>
    <row r="6" spans="1:9" ht="40.5" customHeight="1">
      <c r="A6" s="7"/>
      <c r="B6" s="8"/>
      <c r="C6" s="12"/>
      <c r="D6" s="14"/>
      <c r="E6" s="20"/>
      <c r="F6" s="81">
        <v>30</v>
      </c>
      <c r="G6" s="82"/>
      <c r="H6" s="24" t="s">
        <v>16</v>
      </c>
      <c r="I6" s="89">
        <f>SUM(E6:G6)+SUM(A8:G8)+SUM(A10:G10)+SUM(A12:G12)+SUM(A14:G14)</f>
        <v>862</v>
      </c>
    </row>
    <row r="7" spans="1:9" s="34" customFormat="1" ht="18" customHeight="1">
      <c r="A7" s="27">
        <v>3</v>
      </c>
      <c r="B7" s="28">
        <v>4</v>
      </c>
      <c r="C7" s="36">
        <v>5</v>
      </c>
      <c r="D7" s="30">
        <v>6</v>
      </c>
      <c r="E7" s="31">
        <v>7</v>
      </c>
      <c r="F7" s="32">
        <v>8</v>
      </c>
      <c r="G7" s="37">
        <v>9</v>
      </c>
      <c r="H7" s="38"/>
      <c r="I7" s="35"/>
    </row>
    <row r="8" spans="1:9" ht="38.25" customHeight="1">
      <c r="A8" s="83">
        <v>30</v>
      </c>
      <c r="B8" s="84">
        <v>30</v>
      </c>
      <c r="C8" s="85">
        <v>30</v>
      </c>
      <c r="D8" s="86">
        <v>30</v>
      </c>
      <c r="E8" s="87">
        <v>29</v>
      </c>
      <c r="F8" s="81">
        <v>29</v>
      </c>
      <c r="G8" s="77">
        <v>30</v>
      </c>
      <c r="H8" s="24" t="s">
        <v>15</v>
      </c>
      <c r="I8" s="89">
        <f>COUNTA(E6:G6)+COUNTA(A8:G8)+COUNTA(A10:G10)+COUNTA(A12:G12)+COUNTA(A14:G14)</f>
        <v>29</v>
      </c>
    </row>
    <row r="9" spans="1:9" s="34" customFormat="1" ht="18" customHeight="1">
      <c r="A9" s="27">
        <v>10</v>
      </c>
      <c r="B9" s="28">
        <v>11</v>
      </c>
      <c r="C9" s="27">
        <v>12</v>
      </c>
      <c r="D9" s="28">
        <v>13</v>
      </c>
      <c r="E9" s="27">
        <v>14</v>
      </c>
      <c r="F9" s="32">
        <v>15</v>
      </c>
      <c r="G9" s="37">
        <v>16</v>
      </c>
      <c r="H9" s="38"/>
      <c r="I9" s="35"/>
    </row>
    <row r="10" spans="1:9" ht="40.5" customHeight="1">
      <c r="A10" s="83">
        <v>30</v>
      </c>
      <c r="B10" s="84">
        <v>30</v>
      </c>
      <c r="C10" s="85">
        <v>30</v>
      </c>
      <c r="D10" s="86">
        <v>30</v>
      </c>
      <c r="E10" s="87">
        <v>29</v>
      </c>
      <c r="F10" s="81">
        <v>29</v>
      </c>
      <c r="G10" s="77">
        <v>30</v>
      </c>
      <c r="H10" s="24" t="s">
        <v>17</v>
      </c>
      <c r="I10" s="89">
        <f>ROUNDUP(I6/I8,0)</f>
        <v>30</v>
      </c>
    </row>
    <row r="11" spans="1:9" s="34" customFormat="1" ht="18" customHeight="1">
      <c r="A11" s="27">
        <v>17</v>
      </c>
      <c r="B11" s="28">
        <v>18</v>
      </c>
      <c r="C11" s="27">
        <v>19</v>
      </c>
      <c r="D11" s="28">
        <v>20</v>
      </c>
      <c r="E11" s="27">
        <v>21</v>
      </c>
      <c r="F11" s="39">
        <v>22</v>
      </c>
      <c r="G11" s="40">
        <v>23</v>
      </c>
      <c r="I11" s="35"/>
    </row>
    <row r="12" spans="1:9" ht="38.25" customHeight="1">
      <c r="A12" s="83">
        <v>30</v>
      </c>
      <c r="B12" s="84">
        <v>30</v>
      </c>
      <c r="C12" s="85">
        <v>30</v>
      </c>
      <c r="D12" s="86">
        <v>30</v>
      </c>
      <c r="E12" s="87">
        <v>29</v>
      </c>
      <c r="F12" s="81">
        <v>29</v>
      </c>
      <c r="G12" s="77">
        <v>30</v>
      </c>
    </row>
    <row r="13" spans="1:9" s="34" customFormat="1" ht="18" customHeight="1">
      <c r="A13" s="27">
        <v>24</v>
      </c>
      <c r="B13" s="28">
        <v>25</v>
      </c>
      <c r="C13" s="27">
        <v>26</v>
      </c>
      <c r="D13" s="28">
        <v>27</v>
      </c>
      <c r="E13" s="27">
        <v>28</v>
      </c>
      <c r="F13" s="32">
        <v>29</v>
      </c>
      <c r="G13" s="33">
        <v>30</v>
      </c>
      <c r="I13" s="35"/>
    </row>
    <row r="14" spans="1:9" ht="37.5" customHeight="1">
      <c r="A14" s="83">
        <v>30</v>
      </c>
      <c r="B14" s="84">
        <v>30</v>
      </c>
      <c r="C14" s="85">
        <v>30</v>
      </c>
      <c r="D14" s="86">
        <v>30</v>
      </c>
      <c r="E14" s="87">
        <v>29</v>
      </c>
      <c r="F14" s="81">
        <v>29</v>
      </c>
      <c r="G14" s="77">
        <v>30</v>
      </c>
    </row>
  </sheetData>
  <sheetProtection algorithmName="SHA-512" hashValue="vwhEy0oG8E6D9YRJZSH65MlzWxR2t/OKY0+96Aiwgd5JBPehRofK+tJ5VBGKiSeQVpNYNbGOZt96U2ynUc2Vsg==" saltValue="PvC+nGVpQvn5pNP7JRh2bw==" spinCount="100000" sheet="1" objects="1" scenarios="1"/>
  <mergeCells count="1">
    <mergeCell ref="A1:G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view="pageBreakPreview" zoomScale="85" zoomScaleNormal="100" zoomScaleSheetLayoutView="85" workbookViewId="0">
      <selection activeCell="F6" sqref="F6"/>
    </sheetView>
  </sheetViews>
  <sheetFormatPr defaultColWidth="9" defaultRowHeight="14.25"/>
  <cols>
    <col min="1" max="1" width="22.5" style="45" customWidth="1"/>
    <col min="2" max="2" width="29.25" style="57" customWidth="1"/>
    <col min="3" max="3" width="22.75" style="57" customWidth="1"/>
    <col min="4" max="4" width="17.125" style="45" customWidth="1"/>
    <col min="5" max="5" width="29.625" style="57" customWidth="1"/>
    <col min="6" max="6" width="33.375" style="45" customWidth="1"/>
    <col min="7" max="16384" width="9" style="45"/>
  </cols>
  <sheetData>
    <row r="1" spans="1:6" ht="45" customHeight="1">
      <c r="A1" s="44" t="s">
        <v>29</v>
      </c>
      <c r="B1" s="100" t="s">
        <v>30</v>
      </c>
      <c r="C1" s="100"/>
      <c r="D1" s="100"/>
      <c r="E1" s="100"/>
      <c r="F1" s="100"/>
    </row>
    <row r="2" spans="1:6">
      <c r="A2" s="46"/>
      <c r="B2" s="47"/>
      <c r="C2" s="47"/>
      <c r="D2" s="46"/>
      <c r="E2" s="47"/>
      <c r="F2" s="46"/>
    </row>
    <row r="3" spans="1:6" s="50" customFormat="1" ht="33.75" customHeight="1">
      <c r="A3" s="64" t="s">
        <v>33</v>
      </c>
      <c r="B3" s="48" t="s">
        <v>0</v>
      </c>
      <c r="C3" s="49" t="s">
        <v>1</v>
      </c>
      <c r="D3" s="97" t="s">
        <v>38</v>
      </c>
      <c r="E3" s="49" t="s">
        <v>2</v>
      </c>
      <c r="F3" s="48" t="s">
        <v>3</v>
      </c>
    </row>
    <row r="4" spans="1:6" ht="66" customHeight="1">
      <c r="A4" s="101" t="s">
        <v>39</v>
      </c>
      <c r="B4" s="65" t="s">
        <v>34</v>
      </c>
      <c r="C4" s="95" t="s">
        <v>41</v>
      </c>
      <c r="D4" s="90">
        <v>1</v>
      </c>
      <c r="E4" s="96">
        <f t="shared" ref="E4:E9" si="0">C4*D4</f>
        <v>42000</v>
      </c>
      <c r="F4" s="52"/>
    </row>
    <row r="5" spans="1:6" ht="114.75" customHeight="1">
      <c r="A5" s="102"/>
      <c r="B5" s="65" t="s">
        <v>35</v>
      </c>
      <c r="C5" s="60" t="s">
        <v>40</v>
      </c>
      <c r="D5" s="98">
        <f>施設入所計算シート!I10</f>
        <v>30</v>
      </c>
      <c r="E5" s="63">
        <f>C5*D5</f>
        <v>2160000</v>
      </c>
      <c r="F5" s="53"/>
    </row>
    <row r="6" spans="1:6" ht="81.75" customHeight="1">
      <c r="A6" s="101" t="s">
        <v>32</v>
      </c>
      <c r="B6" s="65" t="s">
        <v>34</v>
      </c>
      <c r="C6" s="60" t="s">
        <v>43</v>
      </c>
      <c r="D6" s="79"/>
      <c r="E6" s="63">
        <f t="shared" si="0"/>
        <v>0</v>
      </c>
      <c r="F6" s="52"/>
    </row>
    <row r="7" spans="1:6" ht="78" customHeight="1">
      <c r="A7" s="102"/>
      <c r="B7" s="65" t="s">
        <v>36</v>
      </c>
      <c r="C7" s="60" t="s">
        <v>42</v>
      </c>
      <c r="D7" s="80"/>
      <c r="E7" s="63">
        <f>C7*D7</f>
        <v>0</v>
      </c>
      <c r="F7" s="53"/>
    </row>
    <row r="8" spans="1:6" ht="55.5" customHeight="1">
      <c r="A8" s="66" t="s">
        <v>31</v>
      </c>
      <c r="B8" s="65" t="s">
        <v>37</v>
      </c>
      <c r="C8" s="61" t="s">
        <v>44</v>
      </c>
      <c r="D8" s="79"/>
      <c r="E8" s="63">
        <f>C8*D8</f>
        <v>0</v>
      </c>
      <c r="F8" s="54"/>
    </row>
    <row r="9" spans="1:6" ht="48" customHeight="1">
      <c r="A9" s="66" t="s">
        <v>4</v>
      </c>
      <c r="B9" s="67" t="s">
        <v>37</v>
      </c>
      <c r="C9" s="60" t="s">
        <v>45</v>
      </c>
      <c r="D9" s="79"/>
      <c r="E9" s="63">
        <f t="shared" si="0"/>
        <v>0</v>
      </c>
      <c r="F9" s="55"/>
    </row>
    <row r="10" spans="1:6" ht="76.5" customHeight="1">
      <c r="A10" s="103" t="s">
        <v>5</v>
      </c>
      <c r="B10" s="103"/>
      <c r="C10" s="103"/>
      <c r="D10" s="103"/>
      <c r="E10" s="51">
        <f>SUM(E4:E9)</f>
        <v>2202000</v>
      </c>
      <c r="F10" s="56"/>
    </row>
    <row r="11" spans="1:6" ht="44.25" customHeight="1">
      <c r="C11" s="58" t="s">
        <v>27</v>
      </c>
      <c r="D11" s="99" t="s">
        <v>56</v>
      </c>
      <c r="E11" s="99"/>
      <c r="F11" s="99"/>
    </row>
    <row r="12" spans="1:6" ht="39" customHeight="1">
      <c r="C12" s="59" t="s">
        <v>26</v>
      </c>
      <c r="D12" s="99" t="s">
        <v>54</v>
      </c>
      <c r="E12" s="99"/>
      <c r="F12" s="99"/>
    </row>
    <row r="13" spans="1:6" ht="111" customHeight="1"/>
    <row r="14" spans="1:6" ht="111" customHeight="1"/>
  </sheetData>
  <sheetProtection algorithmName="SHA-512" hashValue="BJut6wvZkdetpFIqV0qOmcyVm+aEwRIo078H9UgCyfaRloLTZO4kLuu2bKWVDg0hl4pkABraymHNsOFQ+HFtRg==" saltValue="b4cloepuIs93PkE91IdmRQ==" spinCount="100000" sheet="1" objects="1" scenarios="1"/>
  <mergeCells count="6">
    <mergeCell ref="B1:F1"/>
    <mergeCell ref="D12:F12"/>
    <mergeCell ref="A4:A5"/>
    <mergeCell ref="A10:D10"/>
    <mergeCell ref="A6:A7"/>
    <mergeCell ref="D11:F11"/>
  </mergeCells>
  <phoneticPr fontId="2"/>
  <pageMargins left="0.82" right="0.7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申請内訳明細書(訪問施設用)</vt:lpstr>
      <vt:lpstr>通所施設計算シート（食事の提供なし）</vt:lpstr>
      <vt:lpstr>申請内訳明細書(食事の提供なし) </vt:lpstr>
      <vt:lpstr>通所施設計算シート（食事の提供あり） </vt:lpstr>
      <vt:lpstr>申請内訳明細書(食事の提供あり ）</vt:lpstr>
      <vt:lpstr>施設入所計算シート</vt:lpstr>
      <vt:lpstr>申請内訳明細書(入所施設)</vt:lpstr>
      <vt:lpstr>施設入所計算シート!Print_Area</vt:lpstr>
      <vt:lpstr>'申請内訳明細書(食事の提供あり ）'!Print_Area</vt:lpstr>
      <vt:lpstr>'申請内訳明細書(食事の提供なし) '!Print_Area</vt:lpstr>
      <vt:lpstr>'申請内訳明細書(入所施設)'!Print_Area</vt:lpstr>
      <vt:lpstr>'申請内訳明細書(訪問施設用)'!Print_Area</vt:lpstr>
      <vt:lpstr>'通所施設計算シート（食事の提供あり） '!Print_Area</vt:lpstr>
      <vt:lpstr>'通所施設計算シート（食事の提供なし）'!Print_Area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菊池　智大</cp:lastModifiedBy>
  <cp:lastPrinted>2023-07-26T06:39:18Z</cp:lastPrinted>
  <dcterms:modified xsi:type="dcterms:W3CDTF">2023-07-26T07:02:06Z</dcterms:modified>
</cp:coreProperties>
</file>