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3"/>
  <workbookPr defaultThemeVersion="166925"/>
  <mc:AlternateContent xmlns:mc="http://schemas.openxmlformats.org/markup-compatibility/2006">
    <mc:Choice Requires="x15">
      <x15ac:absPath xmlns:x15ac="http://schemas.microsoft.com/office/spreadsheetml/2010/11/ac" url="\\fsv\組織フォルダ\総務課フォルダ\課共有\22_共通\09_契約\2022（R4）年度\●プロポーザル\01_実施要領\"/>
    </mc:Choice>
  </mc:AlternateContent>
  <xr:revisionPtr revIDLastSave="0" documentId="13_ncr:1_{CDEA6915-BB8B-434E-8A8B-84E3B352259A}" xr6:coauthVersionLast="36" xr6:coauthVersionMax="36" xr10:uidLastSave="{00000000-0000-0000-0000-000000000000}"/>
  <bookViews>
    <workbookView xWindow="0" yWindow="0" windowWidth="20490" windowHeight="7455" xr2:uid="{EAE4E989-EAA9-4CD0-88D1-D8D2E1982D68}"/>
  </bookViews>
  <sheets>
    <sheet name="【資料１】令和３年度武蔵野市庁内印刷依頼一覧" sheetId="2" r:id="rId1"/>
  </sheets>
  <definedNames>
    <definedName name="_xlnm._FilterDatabase" localSheetId="0" hidden="1">【資料１】令和３年度武蔵野市庁内印刷依頼一覧!$A$1:$Q$1175</definedName>
    <definedName name="_xlnm.Print_Titles" localSheetId="0">【資料１】令和３年度武蔵野市庁内印刷依頼一覧!$1:$1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1191" i="2" l="1"/>
  <c r="G1191" i="2"/>
  <c r="F1189" i="2"/>
  <c r="G1188" i="2"/>
  <c r="F1188" i="2"/>
  <c r="F1187" i="2"/>
  <c r="F1186" i="2"/>
  <c r="F1185" i="2"/>
  <c r="F1190" i="2" s="1"/>
  <c r="M1175" i="2"/>
  <c r="M1174" i="2"/>
  <c r="M1173" i="2"/>
  <c r="M1172" i="2"/>
  <c r="M1171" i="2"/>
  <c r="M1170" i="2"/>
  <c r="M1169" i="2"/>
  <c r="M1168" i="2"/>
  <c r="M1167" i="2"/>
  <c r="M1166" i="2"/>
  <c r="M1165" i="2"/>
  <c r="M1164" i="2"/>
  <c r="M1163" i="2"/>
  <c r="M1162" i="2"/>
  <c r="M1161" i="2"/>
  <c r="M1160" i="2"/>
  <c r="M1159" i="2"/>
  <c r="M1158" i="2"/>
  <c r="M1157" i="2"/>
  <c r="M1156" i="2"/>
  <c r="M1155" i="2"/>
  <c r="M1154" i="2"/>
  <c r="M1153" i="2"/>
  <c r="M1152" i="2"/>
  <c r="M1151" i="2"/>
  <c r="M1150" i="2"/>
  <c r="M1149" i="2"/>
  <c r="M1148" i="2"/>
  <c r="M1147" i="2"/>
  <c r="M1146" i="2"/>
  <c r="M1145" i="2"/>
  <c r="M1144" i="2"/>
  <c r="M1143" i="2"/>
  <c r="M1142" i="2"/>
  <c r="M1141" i="2"/>
  <c r="M1140" i="2"/>
  <c r="M1139" i="2"/>
  <c r="M1138" i="2"/>
  <c r="M1137" i="2"/>
  <c r="M1136" i="2"/>
  <c r="M1135" i="2"/>
  <c r="M1134" i="2"/>
  <c r="M1133" i="2"/>
  <c r="M1132" i="2"/>
  <c r="M1131" i="2"/>
  <c r="M1130" i="2"/>
  <c r="M1129" i="2"/>
  <c r="M1128" i="2"/>
  <c r="M1127" i="2"/>
  <c r="M1126" i="2"/>
  <c r="M1125" i="2"/>
  <c r="M1124" i="2"/>
  <c r="M1123" i="2"/>
  <c r="M1122" i="2"/>
  <c r="M1121" i="2"/>
  <c r="M1120" i="2"/>
  <c r="M1119" i="2"/>
  <c r="M1118" i="2"/>
  <c r="M1117" i="2"/>
  <c r="M1116" i="2"/>
  <c r="M1115" i="2"/>
  <c r="M1114" i="2"/>
  <c r="M1113" i="2"/>
  <c r="M1112" i="2"/>
  <c r="M1111" i="2"/>
  <c r="M1110" i="2"/>
  <c r="M1109" i="2"/>
  <c r="M1108" i="2"/>
  <c r="M1107" i="2"/>
  <c r="M1106" i="2"/>
  <c r="M1105" i="2"/>
  <c r="M1104" i="2"/>
  <c r="M1103" i="2"/>
  <c r="M1102" i="2"/>
  <c r="M1101" i="2"/>
  <c r="M1100" i="2"/>
  <c r="M1099" i="2"/>
  <c r="M1098" i="2"/>
  <c r="M1097" i="2"/>
  <c r="M1096" i="2"/>
  <c r="M1095" i="2"/>
  <c r="M1094" i="2"/>
  <c r="M1093" i="2"/>
  <c r="M1092" i="2"/>
  <c r="M1091" i="2"/>
  <c r="M1090" i="2"/>
  <c r="M1089" i="2"/>
  <c r="M1088" i="2"/>
  <c r="M1087" i="2"/>
  <c r="M1086" i="2"/>
  <c r="M1085" i="2"/>
  <c r="M1084" i="2"/>
  <c r="M1083" i="2"/>
  <c r="M1082" i="2"/>
  <c r="M1081" i="2"/>
  <c r="M1080" i="2"/>
  <c r="M1079" i="2"/>
  <c r="M1078" i="2"/>
  <c r="M1077" i="2"/>
  <c r="M1076" i="2"/>
  <c r="M1075" i="2"/>
  <c r="M1074" i="2"/>
  <c r="M1073" i="2"/>
  <c r="M1072" i="2"/>
  <c r="M1071" i="2"/>
  <c r="M1070" i="2"/>
  <c r="M1069" i="2"/>
  <c r="M1068" i="2"/>
  <c r="M1067" i="2"/>
  <c r="M1066" i="2"/>
  <c r="M1065" i="2"/>
  <c r="M1064" i="2"/>
  <c r="M1063" i="2"/>
  <c r="M1062" i="2"/>
  <c r="M1061" i="2"/>
  <c r="M1060" i="2"/>
  <c r="M1059" i="2"/>
  <c r="M1058" i="2"/>
  <c r="M1057" i="2"/>
  <c r="M1056" i="2"/>
  <c r="M1055" i="2"/>
  <c r="M1054" i="2"/>
  <c r="M1053" i="2"/>
  <c r="M1052" i="2"/>
  <c r="M1051" i="2"/>
  <c r="M1050" i="2"/>
  <c r="M1049" i="2"/>
  <c r="M1048" i="2"/>
  <c r="M1047" i="2"/>
  <c r="M1046" i="2"/>
  <c r="M1045" i="2"/>
  <c r="M1044" i="2"/>
  <c r="M1043" i="2"/>
  <c r="M1042" i="2"/>
  <c r="M1041" i="2"/>
  <c r="M1040" i="2"/>
  <c r="M1039" i="2"/>
  <c r="M1038" i="2"/>
  <c r="M1037" i="2"/>
  <c r="M1036" i="2"/>
  <c r="M1035" i="2"/>
  <c r="M1034" i="2"/>
  <c r="M1033" i="2"/>
  <c r="M1032" i="2"/>
  <c r="M1031" i="2"/>
  <c r="M1030" i="2"/>
  <c r="M1029" i="2"/>
  <c r="M1028" i="2"/>
  <c r="M1027" i="2"/>
  <c r="M1026" i="2"/>
  <c r="M1025" i="2"/>
  <c r="M1024" i="2"/>
  <c r="M1023" i="2"/>
  <c r="M1022" i="2"/>
  <c r="M1021" i="2"/>
  <c r="M1020" i="2"/>
  <c r="M1019" i="2"/>
  <c r="M1018" i="2"/>
  <c r="M1017" i="2"/>
  <c r="M1016" i="2"/>
  <c r="M1015" i="2"/>
  <c r="M1014" i="2"/>
  <c r="M1013" i="2"/>
  <c r="M1012" i="2"/>
  <c r="M1011" i="2"/>
  <c r="M1010" i="2"/>
  <c r="M1009" i="2"/>
  <c r="M1008" i="2"/>
  <c r="M1007" i="2"/>
  <c r="M1006" i="2"/>
  <c r="M1005" i="2"/>
  <c r="M1004" i="2"/>
  <c r="M1003" i="2"/>
  <c r="M1002" i="2"/>
  <c r="M1001" i="2"/>
  <c r="M1000" i="2"/>
  <c r="M999" i="2"/>
  <c r="M998" i="2"/>
  <c r="M997" i="2"/>
  <c r="M996" i="2"/>
  <c r="M995" i="2"/>
  <c r="M994" i="2"/>
  <c r="M993" i="2"/>
  <c r="M992" i="2"/>
  <c r="M991" i="2"/>
  <c r="M990" i="2"/>
  <c r="M989" i="2"/>
  <c r="M988" i="2"/>
  <c r="M987" i="2"/>
  <c r="M986" i="2"/>
  <c r="M985" i="2"/>
  <c r="M984" i="2"/>
  <c r="M983" i="2"/>
  <c r="M982" i="2"/>
  <c r="M981" i="2"/>
  <c r="M980" i="2"/>
  <c r="M979" i="2"/>
  <c r="M978" i="2"/>
  <c r="M977" i="2"/>
  <c r="M976" i="2"/>
  <c r="M975" i="2"/>
  <c r="M974" i="2"/>
  <c r="M973" i="2"/>
  <c r="M972" i="2"/>
  <c r="M971" i="2"/>
  <c r="M970" i="2"/>
  <c r="M969" i="2"/>
  <c r="M968" i="2"/>
  <c r="M967" i="2"/>
  <c r="M966" i="2"/>
  <c r="M965" i="2"/>
  <c r="M964" i="2"/>
  <c r="M963" i="2"/>
  <c r="M962" i="2"/>
  <c r="M961" i="2"/>
  <c r="M960" i="2"/>
  <c r="M959" i="2"/>
  <c r="M958" i="2"/>
  <c r="M957" i="2"/>
  <c r="M956" i="2"/>
  <c r="M955" i="2"/>
  <c r="M954" i="2"/>
  <c r="M953" i="2"/>
  <c r="M952" i="2"/>
  <c r="M951" i="2"/>
  <c r="M950" i="2"/>
  <c r="M949" i="2"/>
  <c r="M948" i="2"/>
  <c r="M947" i="2"/>
  <c r="M946" i="2"/>
  <c r="M945" i="2"/>
  <c r="M944" i="2"/>
  <c r="M943" i="2"/>
  <c r="M942" i="2"/>
  <c r="M941" i="2"/>
  <c r="M940" i="2"/>
  <c r="M939" i="2"/>
  <c r="M938" i="2"/>
  <c r="M937" i="2"/>
  <c r="M936" i="2"/>
  <c r="M935" i="2"/>
  <c r="M934" i="2"/>
  <c r="M933" i="2"/>
  <c r="M932" i="2"/>
  <c r="M931" i="2"/>
  <c r="M930" i="2"/>
  <c r="M929" i="2"/>
  <c r="M928" i="2"/>
  <c r="M927" i="2"/>
  <c r="M926" i="2"/>
  <c r="M925" i="2"/>
  <c r="M924" i="2"/>
  <c r="M923" i="2"/>
  <c r="M922" i="2"/>
  <c r="M921" i="2"/>
  <c r="M920" i="2"/>
  <c r="M919" i="2"/>
  <c r="M918" i="2"/>
  <c r="M917" i="2"/>
  <c r="M916" i="2"/>
  <c r="M915" i="2"/>
  <c r="M914" i="2"/>
  <c r="M913" i="2"/>
  <c r="M912" i="2"/>
  <c r="M911" i="2"/>
  <c r="M910" i="2"/>
  <c r="M909" i="2"/>
  <c r="M908" i="2"/>
  <c r="M907" i="2"/>
  <c r="M906" i="2"/>
  <c r="M905" i="2"/>
  <c r="M904" i="2"/>
  <c r="M903" i="2"/>
  <c r="M902" i="2"/>
  <c r="M901" i="2"/>
  <c r="M900" i="2"/>
  <c r="M899" i="2"/>
  <c r="M898" i="2"/>
  <c r="M897" i="2"/>
  <c r="M896" i="2"/>
  <c r="M895" i="2"/>
  <c r="M894" i="2"/>
  <c r="M893" i="2"/>
  <c r="M892" i="2"/>
  <c r="M891" i="2"/>
  <c r="M890" i="2"/>
  <c r="M889" i="2"/>
  <c r="M888" i="2"/>
  <c r="M887" i="2"/>
  <c r="M886" i="2"/>
  <c r="M885" i="2"/>
  <c r="M884" i="2"/>
  <c r="M883" i="2"/>
  <c r="M882" i="2"/>
  <c r="M881" i="2"/>
  <c r="M880" i="2"/>
  <c r="M879" i="2"/>
  <c r="M878" i="2"/>
  <c r="M877" i="2"/>
  <c r="M876" i="2"/>
  <c r="M875" i="2"/>
  <c r="M874" i="2"/>
  <c r="M873" i="2"/>
  <c r="M872" i="2"/>
  <c r="M871" i="2"/>
  <c r="M870" i="2"/>
  <c r="M869" i="2"/>
  <c r="M868" i="2"/>
  <c r="M867" i="2"/>
  <c r="M866" i="2"/>
  <c r="M865" i="2"/>
  <c r="M864" i="2"/>
  <c r="M863" i="2"/>
  <c r="M862" i="2"/>
  <c r="M861" i="2"/>
  <c r="M860" i="2"/>
  <c r="M859" i="2"/>
  <c r="M858" i="2"/>
  <c r="M857" i="2"/>
  <c r="M856" i="2"/>
  <c r="M855" i="2"/>
  <c r="M854" i="2"/>
  <c r="M853" i="2"/>
  <c r="M852" i="2"/>
  <c r="M851" i="2"/>
  <c r="M850" i="2"/>
  <c r="M849" i="2"/>
  <c r="M848" i="2"/>
  <c r="M847" i="2"/>
  <c r="M846" i="2"/>
  <c r="M845" i="2"/>
  <c r="M844" i="2"/>
  <c r="M843" i="2"/>
  <c r="M842" i="2"/>
  <c r="M841" i="2"/>
  <c r="M840" i="2"/>
  <c r="M839" i="2"/>
  <c r="M838" i="2"/>
  <c r="M837" i="2"/>
  <c r="M836" i="2"/>
  <c r="M835" i="2"/>
  <c r="M834" i="2"/>
  <c r="M833" i="2"/>
  <c r="M832" i="2"/>
  <c r="M831" i="2"/>
  <c r="M830" i="2"/>
  <c r="M829" i="2"/>
  <c r="M828" i="2"/>
  <c r="M827" i="2"/>
  <c r="M826" i="2"/>
  <c r="M825" i="2"/>
  <c r="M824" i="2"/>
  <c r="M823" i="2"/>
  <c r="M822" i="2"/>
  <c r="M821" i="2"/>
  <c r="M820" i="2"/>
  <c r="M819" i="2"/>
  <c r="M818" i="2"/>
  <c r="M817" i="2"/>
  <c r="M816" i="2"/>
  <c r="M815" i="2"/>
  <c r="M814" i="2"/>
  <c r="M813" i="2"/>
  <c r="M812" i="2"/>
  <c r="M811" i="2"/>
  <c r="M810" i="2"/>
  <c r="M809" i="2"/>
  <c r="M808" i="2"/>
  <c r="M807" i="2"/>
  <c r="M806" i="2"/>
  <c r="M805" i="2"/>
  <c r="M804" i="2"/>
  <c r="M803" i="2"/>
  <c r="M802" i="2"/>
  <c r="M801" i="2"/>
  <c r="M800" i="2"/>
  <c r="M799" i="2"/>
  <c r="M798" i="2"/>
  <c r="M797" i="2"/>
  <c r="M796" i="2"/>
  <c r="M795" i="2"/>
  <c r="M794" i="2"/>
  <c r="M793" i="2"/>
  <c r="M792" i="2"/>
  <c r="M791" i="2"/>
  <c r="M790" i="2"/>
  <c r="M789" i="2"/>
  <c r="M788" i="2"/>
  <c r="M787" i="2"/>
  <c r="M786" i="2"/>
  <c r="M785" i="2"/>
  <c r="M784" i="2"/>
  <c r="M783" i="2"/>
  <c r="M782" i="2"/>
  <c r="M781" i="2"/>
  <c r="M780" i="2"/>
  <c r="M779" i="2"/>
  <c r="M778" i="2"/>
  <c r="M777" i="2"/>
  <c r="M776" i="2"/>
  <c r="M775" i="2"/>
  <c r="M774" i="2"/>
  <c r="M773" i="2"/>
  <c r="M772" i="2"/>
  <c r="M771" i="2"/>
  <c r="M770" i="2"/>
  <c r="M769" i="2"/>
  <c r="M768" i="2"/>
  <c r="M767" i="2"/>
  <c r="M766" i="2"/>
  <c r="M765" i="2"/>
  <c r="M764" i="2"/>
  <c r="M763" i="2"/>
  <c r="M762" i="2"/>
  <c r="M761" i="2"/>
  <c r="M760" i="2"/>
  <c r="M759" i="2"/>
  <c r="M758" i="2"/>
  <c r="M757" i="2"/>
  <c r="M756" i="2"/>
  <c r="M755" i="2"/>
  <c r="M754" i="2"/>
  <c r="M753" i="2"/>
  <c r="M752" i="2"/>
  <c r="M751" i="2"/>
  <c r="M750" i="2"/>
  <c r="M749" i="2"/>
  <c r="M748" i="2"/>
  <c r="M747" i="2"/>
  <c r="M746" i="2"/>
  <c r="M745" i="2"/>
  <c r="M744" i="2"/>
  <c r="M743" i="2"/>
  <c r="M742" i="2"/>
  <c r="M741" i="2"/>
  <c r="M740" i="2"/>
  <c r="M739" i="2"/>
  <c r="M738" i="2"/>
  <c r="M737" i="2"/>
  <c r="M736" i="2"/>
  <c r="M735" i="2"/>
  <c r="M734" i="2"/>
  <c r="M733" i="2"/>
  <c r="M732" i="2"/>
  <c r="M731" i="2"/>
  <c r="M730" i="2"/>
  <c r="M729" i="2"/>
  <c r="M728" i="2"/>
  <c r="M727" i="2"/>
  <c r="M726" i="2"/>
  <c r="M725" i="2"/>
  <c r="M724" i="2"/>
  <c r="M723" i="2"/>
  <c r="M722" i="2"/>
  <c r="M721" i="2"/>
  <c r="M720" i="2"/>
  <c r="M719" i="2"/>
  <c r="M718" i="2"/>
  <c r="M717" i="2"/>
  <c r="M716" i="2"/>
  <c r="M715" i="2"/>
  <c r="M714" i="2"/>
  <c r="M713" i="2"/>
  <c r="M712" i="2"/>
  <c r="M711" i="2"/>
  <c r="M710" i="2"/>
  <c r="M709" i="2"/>
  <c r="M708" i="2"/>
  <c r="M707" i="2"/>
  <c r="M706" i="2"/>
  <c r="M705" i="2"/>
  <c r="M704" i="2"/>
  <c r="M703" i="2"/>
  <c r="M702" i="2"/>
  <c r="M701" i="2"/>
  <c r="M700" i="2"/>
  <c r="M699" i="2"/>
  <c r="M698" i="2"/>
  <c r="M697" i="2"/>
  <c r="M696" i="2"/>
  <c r="M695" i="2"/>
  <c r="M694" i="2"/>
  <c r="M693" i="2"/>
  <c r="M692" i="2"/>
  <c r="M691" i="2"/>
  <c r="M690" i="2"/>
  <c r="M689" i="2"/>
  <c r="M688" i="2"/>
  <c r="M687" i="2"/>
  <c r="M686" i="2"/>
  <c r="M685" i="2"/>
  <c r="M684" i="2"/>
  <c r="M683" i="2"/>
  <c r="M682" i="2"/>
  <c r="M681" i="2"/>
  <c r="M680" i="2"/>
  <c r="M679" i="2"/>
  <c r="M678" i="2"/>
  <c r="M677" i="2"/>
  <c r="M676" i="2"/>
  <c r="M675" i="2"/>
  <c r="M674" i="2"/>
  <c r="M673" i="2"/>
  <c r="M672" i="2"/>
  <c r="M671" i="2"/>
  <c r="M670" i="2"/>
  <c r="M669" i="2"/>
  <c r="M668" i="2"/>
  <c r="M667" i="2"/>
  <c r="M666" i="2"/>
  <c r="M665" i="2"/>
  <c r="M664" i="2"/>
  <c r="M663" i="2"/>
  <c r="M662" i="2"/>
  <c r="M661" i="2"/>
  <c r="M660" i="2"/>
  <c r="M659" i="2"/>
  <c r="M658" i="2"/>
  <c r="M657" i="2"/>
  <c r="M656" i="2"/>
  <c r="M655" i="2"/>
  <c r="M654" i="2"/>
  <c r="M653" i="2"/>
  <c r="M652" i="2"/>
  <c r="M651" i="2"/>
  <c r="M650" i="2"/>
  <c r="M649" i="2"/>
  <c r="M648" i="2"/>
  <c r="M647" i="2"/>
  <c r="M646" i="2"/>
  <c r="M645" i="2"/>
  <c r="M644" i="2"/>
  <c r="M643" i="2"/>
  <c r="M642" i="2"/>
  <c r="M641" i="2"/>
  <c r="M640" i="2"/>
  <c r="M639" i="2"/>
  <c r="M638" i="2"/>
  <c r="M637" i="2"/>
  <c r="M636" i="2"/>
  <c r="M635" i="2"/>
  <c r="M634" i="2"/>
  <c r="M633" i="2"/>
  <c r="M632" i="2"/>
  <c r="M631" i="2"/>
  <c r="M630" i="2"/>
  <c r="M629" i="2"/>
  <c r="M628" i="2"/>
  <c r="M627" i="2"/>
  <c r="M626" i="2"/>
  <c r="M625" i="2"/>
  <c r="M624" i="2"/>
  <c r="M623" i="2"/>
  <c r="M622" i="2"/>
  <c r="M621" i="2"/>
  <c r="M620" i="2"/>
  <c r="M619" i="2"/>
  <c r="M618" i="2"/>
  <c r="M617" i="2"/>
  <c r="M616" i="2"/>
  <c r="M615" i="2"/>
  <c r="M614" i="2"/>
  <c r="M613" i="2"/>
  <c r="M612" i="2"/>
  <c r="M611" i="2"/>
  <c r="M610" i="2"/>
  <c r="M609" i="2"/>
  <c r="M608" i="2"/>
  <c r="M607" i="2"/>
  <c r="M606" i="2"/>
  <c r="M605" i="2"/>
  <c r="M604" i="2"/>
  <c r="M603" i="2"/>
  <c r="M602" i="2"/>
  <c r="M601" i="2"/>
  <c r="M600" i="2"/>
  <c r="M599" i="2"/>
  <c r="M598" i="2"/>
  <c r="M597" i="2"/>
  <c r="M596" i="2"/>
  <c r="M595" i="2"/>
  <c r="M594" i="2"/>
  <c r="M593" i="2"/>
  <c r="M592" i="2"/>
  <c r="M591" i="2"/>
  <c r="M590" i="2"/>
  <c r="M589" i="2"/>
  <c r="M588" i="2"/>
  <c r="M587" i="2"/>
  <c r="M586" i="2"/>
  <c r="M585" i="2"/>
  <c r="M584" i="2"/>
  <c r="M583" i="2"/>
  <c r="M582" i="2"/>
  <c r="M581" i="2"/>
  <c r="M580" i="2"/>
  <c r="M579" i="2"/>
  <c r="M578" i="2"/>
  <c r="M577" i="2"/>
  <c r="M576" i="2"/>
  <c r="M575" i="2"/>
  <c r="M574" i="2"/>
  <c r="M573" i="2"/>
  <c r="M572" i="2"/>
  <c r="M571" i="2"/>
  <c r="M570" i="2"/>
  <c r="M569" i="2"/>
  <c r="M568" i="2"/>
  <c r="M567" i="2"/>
  <c r="M566" i="2"/>
  <c r="M565" i="2"/>
  <c r="M564" i="2"/>
  <c r="M563" i="2"/>
  <c r="M562" i="2"/>
  <c r="M561" i="2"/>
  <c r="M560" i="2"/>
  <c r="M559" i="2"/>
  <c r="M558" i="2"/>
  <c r="M557" i="2"/>
  <c r="M556" i="2"/>
  <c r="M555" i="2"/>
  <c r="M554" i="2"/>
  <c r="M553" i="2"/>
  <c r="M552" i="2"/>
  <c r="M551" i="2"/>
  <c r="M550" i="2"/>
  <c r="M549" i="2"/>
  <c r="M548" i="2"/>
  <c r="M547" i="2"/>
  <c r="M546" i="2"/>
  <c r="M545" i="2"/>
  <c r="M544" i="2"/>
  <c r="M543" i="2"/>
  <c r="M542" i="2"/>
  <c r="M541" i="2"/>
  <c r="M540" i="2"/>
  <c r="M539" i="2"/>
  <c r="M538" i="2"/>
  <c r="M537" i="2"/>
  <c r="M536" i="2"/>
  <c r="M535" i="2"/>
  <c r="M534" i="2"/>
  <c r="M533" i="2"/>
  <c r="M532" i="2"/>
  <c r="M531" i="2"/>
  <c r="M530" i="2"/>
  <c r="M529" i="2"/>
  <c r="M528" i="2"/>
  <c r="M527" i="2"/>
  <c r="M526" i="2"/>
  <c r="M525" i="2"/>
  <c r="M524" i="2"/>
  <c r="M523" i="2"/>
  <c r="M522" i="2"/>
  <c r="M521" i="2"/>
  <c r="M520" i="2"/>
  <c r="M519" i="2"/>
  <c r="M518" i="2"/>
  <c r="M517" i="2"/>
  <c r="M516" i="2"/>
  <c r="M515" i="2"/>
  <c r="M514" i="2"/>
  <c r="M513" i="2"/>
  <c r="M512" i="2"/>
  <c r="M511" i="2"/>
  <c r="M510" i="2"/>
  <c r="M509" i="2"/>
  <c r="M508" i="2"/>
  <c r="M507" i="2"/>
  <c r="M506" i="2"/>
  <c r="M505" i="2"/>
  <c r="M504" i="2"/>
  <c r="M503" i="2"/>
  <c r="M502" i="2"/>
  <c r="M501" i="2"/>
  <c r="M500" i="2"/>
  <c r="M499" i="2"/>
  <c r="M498" i="2"/>
  <c r="M497" i="2"/>
  <c r="M496" i="2"/>
  <c r="M495" i="2"/>
  <c r="M494" i="2"/>
  <c r="M493" i="2"/>
  <c r="M492" i="2"/>
  <c r="M491" i="2"/>
  <c r="M490" i="2"/>
  <c r="M489" i="2"/>
  <c r="M488" i="2"/>
  <c r="M487" i="2"/>
  <c r="M486" i="2"/>
  <c r="M485" i="2"/>
  <c r="M484" i="2"/>
  <c r="M483" i="2"/>
  <c r="M482" i="2"/>
  <c r="M481" i="2"/>
  <c r="M480" i="2"/>
  <c r="M479" i="2"/>
  <c r="M478" i="2"/>
  <c r="M477" i="2"/>
  <c r="M476" i="2"/>
  <c r="M475" i="2"/>
  <c r="M474" i="2"/>
  <c r="M473" i="2"/>
  <c r="M472" i="2"/>
  <c r="M471" i="2"/>
  <c r="M470" i="2"/>
  <c r="M469" i="2"/>
  <c r="M468" i="2"/>
  <c r="M467" i="2"/>
  <c r="M466" i="2"/>
  <c r="M465" i="2"/>
  <c r="M464" i="2"/>
  <c r="M463" i="2"/>
  <c r="M462" i="2"/>
  <c r="M461" i="2"/>
  <c r="M460" i="2"/>
  <c r="M459" i="2"/>
  <c r="M458" i="2"/>
  <c r="M457" i="2"/>
  <c r="M456" i="2"/>
  <c r="M455" i="2"/>
  <c r="M454" i="2"/>
  <c r="M453" i="2"/>
  <c r="M452" i="2"/>
  <c r="M451" i="2"/>
  <c r="M450" i="2"/>
  <c r="M449" i="2"/>
  <c r="M448" i="2"/>
  <c r="M447" i="2"/>
  <c r="M446" i="2"/>
  <c r="M445" i="2"/>
  <c r="M444" i="2"/>
  <c r="M443" i="2"/>
  <c r="M442" i="2"/>
  <c r="M441" i="2"/>
  <c r="M440" i="2"/>
  <c r="M439" i="2"/>
  <c r="M438" i="2"/>
  <c r="M437" i="2"/>
  <c r="M436" i="2"/>
  <c r="M435" i="2"/>
  <c r="M434" i="2"/>
  <c r="M433" i="2"/>
  <c r="M432" i="2"/>
  <c r="M431" i="2"/>
  <c r="M430" i="2"/>
  <c r="M429" i="2"/>
  <c r="M428" i="2"/>
  <c r="M427" i="2"/>
  <c r="M426" i="2"/>
  <c r="M425" i="2"/>
  <c r="M424" i="2"/>
  <c r="M423" i="2"/>
  <c r="M422" i="2"/>
  <c r="M421" i="2"/>
  <c r="M420" i="2"/>
  <c r="M419" i="2"/>
  <c r="M418" i="2"/>
  <c r="M417" i="2"/>
  <c r="M416" i="2"/>
  <c r="M415" i="2"/>
  <c r="M414" i="2"/>
  <c r="M413" i="2"/>
  <c r="M412" i="2"/>
  <c r="M411" i="2"/>
  <c r="M410" i="2"/>
  <c r="M409" i="2"/>
  <c r="M408" i="2"/>
  <c r="M407" i="2"/>
  <c r="M406" i="2"/>
  <c r="M405" i="2"/>
  <c r="M404" i="2"/>
  <c r="M403" i="2"/>
  <c r="M402" i="2"/>
  <c r="M401" i="2"/>
  <c r="M400" i="2"/>
  <c r="M399" i="2"/>
  <c r="M398" i="2"/>
  <c r="M397" i="2"/>
  <c r="M396" i="2"/>
  <c r="M395" i="2"/>
  <c r="M394" i="2"/>
  <c r="M393" i="2"/>
  <c r="M392" i="2"/>
  <c r="M391" i="2"/>
  <c r="M390" i="2"/>
  <c r="M389" i="2"/>
  <c r="M388" i="2"/>
  <c r="M387" i="2"/>
  <c r="M386" i="2"/>
  <c r="M385" i="2"/>
  <c r="M384" i="2"/>
  <c r="M383" i="2"/>
  <c r="M382" i="2"/>
  <c r="M381" i="2"/>
  <c r="M380" i="2"/>
  <c r="M379" i="2"/>
  <c r="M378" i="2"/>
  <c r="M377" i="2"/>
  <c r="M376" i="2"/>
  <c r="M375" i="2"/>
  <c r="M374" i="2"/>
  <c r="M373" i="2"/>
  <c r="M372" i="2"/>
  <c r="M371" i="2"/>
  <c r="M370" i="2"/>
  <c r="M369" i="2"/>
  <c r="M368" i="2"/>
  <c r="M367" i="2"/>
  <c r="M366" i="2"/>
  <c r="M365" i="2"/>
  <c r="M364" i="2"/>
  <c r="M363" i="2"/>
  <c r="M362" i="2"/>
  <c r="M361" i="2"/>
  <c r="M360" i="2"/>
  <c r="M359" i="2"/>
  <c r="M358" i="2"/>
  <c r="M357" i="2"/>
  <c r="M356" i="2"/>
  <c r="M355" i="2"/>
  <c r="M354" i="2"/>
  <c r="M353" i="2"/>
  <c r="M352" i="2"/>
  <c r="M351" i="2"/>
  <c r="M350" i="2"/>
  <c r="M349" i="2"/>
  <c r="M348" i="2"/>
  <c r="M347" i="2"/>
  <c r="M346" i="2"/>
  <c r="M345" i="2"/>
  <c r="M344" i="2"/>
  <c r="M343" i="2"/>
  <c r="M342" i="2"/>
  <c r="M341" i="2"/>
  <c r="M340" i="2"/>
  <c r="M339" i="2"/>
  <c r="M338" i="2"/>
  <c r="M337" i="2"/>
  <c r="M336" i="2"/>
  <c r="M335" i="2"/>
  <c r="M334" i="2"/>
  <c r="M333" i="2"/>
  <c r="M332" i="2"/>
  <c r="M331" i="2"/>
  <c r="M330" i="2"/>
  <c r="M329" i="2"/>
  <c r="M328" i="2"/>
  <c r="M327" i="2"/>
  <c r="M326" i="2"/>
  <c r="M325" i="2"/>
  <c r="M324" i="2"/>
  <c r="M323" i="2"/>
  <c r="M322" i="2"/>
  <c r="M321" i="2"/>
  <c r="M320" i="2"/>
  <c r="M319" i="2"/>
  <c r="M318" i="2"/>
  <c r="M317" i="2"/>
  <c r="M316" i="2"/>
  <c r="M315" i="2"/>
  <c r="M314" i="2"/>
  <c r="M313" i="2"/>
  <c r="M312" i="2"/>
  <c r="M311" i="2"/>
  <c r="M310" i="2"/>
  <c r="M309" i="2"/>
  <c r="M308" i="2"/>
  <c r="M307" i="2"/>
  <c r="M306" i="2"/>
  <c r="M305" i="2"/>
  <c r="M304" i="2"/>
  <c r="M303" i="2"/>
  <c r="M302" i="2"/>
  <c r="M301" i="2"/>
  <c r="M300" i="2"/>
  <c r="M299" i="2"/>
  <c r="M298" i="2"/>
  <c r="M297" i="2"/>
  <c r="M296" i="2"/>
  <c r="M295" i="2"/>
  <c r="M294" i="2"/>
  <c r="M293" i="2"/>
  <c r="M292" i="2"/>
  <c r="M291" i="2"/>
  <c r="M290" i="2"/>
  <c r="M289" i="2"/>
  <c r="M288" i="2"/>
  <c r="M287" i="2"/>
  <c r="M286" i="2"/>
  <c r="M285" i="2"/>
  <c r="M284" i="2"/>
  <c r="M283" i="2"/>
  <c r="M282" i="2"/>
  <c r="M281" i="2"/>
  <c r="M280" i="2"/>
  <c r="M279" i="2"/>
  <c r="M278" i="2"/>
  <c r="M277" i="2"/>
  <c r="M276" i="2"/>
  <c r="M275" i="2"/>
  <c r="M274" i="2"/>
  <c r="M273" i="2"/>
  <c r="M272" i="2"/>
  <c r="M271" i="2"/>
  <c r="M270" i="2"/>
  <c r="M269" i="2"/>
  <c r="M268" i="2"/>
  <c r="M267" i="2"/>
  <c r="M266" i="2"/>
  <c r="M265" i="2"/>
  <c r="M264" i="2"/>
  <c r="M263" i="2"/>
  <c r="M262" i="2"/>
  <c r="M261" i="2"/>
  <c r="M260" i="2"/>
  <c r="M259" i="2"/>
  <c r="M258" i="2"/>
  <c r="M257" i="2"/>
  <c r="M256" i="2"/>
  <c r="M255" i="2"/>
  <c r="M254" i="2"/>
  <c r="M253" i="2"/>
  <c r="M252" i="2"/>
  <c r="M251" i="2"/>
  <c r="M250" i="2"/>
  <c r="M249" i="2"/>
  <c r="M248" i="2"/>
  <c r="M247" i="2"/>
  <c r="M246" i="2"/>
  <c r="M245" i="2"/>
  <c r="M244" i="2"/>
  <c r="M243" i="2"/>
  <c r="M242" i="2"/>
  <c r="M241" i="2"/>
  <c r="M240" i="2"/>
  <c r="M239" i="2"/>
  <c r="M238" i="2"/>
  <c r="M237" i="2"/>
  <c r="M236" i="2"/>
  <c r="M235" i="2"/>
  <c r="M234" i="2"/>
  <c r="M233" i="2"/>
  <c r="M232" i="2"/>
  <c r="M231" i="2"/>
  <c r="M230" i="2"/>
  <c r="M229" i="2"/>
  <c r="M228" i="2"/>
  <c r="M227" i="2"/>
  <c r="M226" i="2"/>
  <c r="M225" i="2"/>
  <c r="M224" i="2"/>
  <c r="M223" i="2"/>
  <c r="M222" i="2"/>
  <c r="M221" i="2"/>
  <c r="M220" i="2"/>
  <c r="M219" i="2"/>
  <c r="M218" i="2"/>
  <c r="M217" i="2"/>
  <c r="M216" i="2"/>
  <c r="M215" i="2"/>
  <c r="M214" i="2"/>
  <c r="M213" i="2"/>
  <c r="M212" i="2"/>
  <c r="M211" i="2"/>
  <c r="M210" i="2"/>
  <c r="M209" i="2"/>
  <c r="M208" i="2"/>
  <c r="M207" i="2"/>
  <c r="M206" i="2"/>
  <c r="M205" i="2"/>
  <c r="M204" i="2"/>
  <c r="M203" i="2"/>
  <c r="M202" i="2"/>
  <c r="M201" i="2"/>
  <c r="M200" i="2"/>
  <c r="M199" i="2"/>
  <c r="M198" i="2"/>
  <c r="M197" i="2"/>
  <c r="M196" i="2"/>
  <c r="M195" i="2"/>
  <c r="M194" i="2"/>
  <c r="M193" i="2"/>
  <c r="M192" i="2"/>
  <c r="M191" i="2"/>
  <c r="M190" i="2"/>
  <c r="M189" i="2"/>
  <c r="M188" i="2"/>
  <c r="M187" i="2"/>
  <c r="M186" i="2"/>
  <c r="M185" i="2"/>
  <c r="M184" i="2"/>
  <c r="M183" i="2"/>
  <c r="M182" i="2"/>
  <c r="M181" i="2"/>
  <c r="M180" i="2"/>
  <c r="M179" i="2"/>
  <c r="M178" i="2"/>
  <c r="M177" i="2"/>
  <c r="M176" i="2"/>
  <c r="M175" i="2"/>
  <c r="M174" i="2"/>
  <c r="M173" i="2"/>
  <c r="M172" i="2"/>
  <c r="M171" i="2"/>
  <c r="M170" i="2"/>
  <c r="M169" i="2"/>
  <c r="M168" i="2"/>
  <c r="M167" i="2"/>
  <c r="M166" i="2"/>
  <c r="M165" i="2"/>
  <c r="M164" i="2"/>
  <c r="M163" i="2"/>
  <c r="M162" i="2"/>
  <c r="M161" i="2"/>
  <c r="M160" i="2"/>
  <c r="M159" i="2"/>
  <c r="M158" i="2"/>
  <c r="M157" i="2"/>
  <c r="M156" i="2"/>
  <c r="M155" i="2"/>
  <c r="M154" i="2"/>
  <c r="M153" i="2"/>
  <c r="M152" i="2"/>
  <c r="M151" i="2"/>
  <c r="M150" i="2"/>
  <c r="M149" i="2"/>
  <c r="M148" i="2"/>
  <c r="M147" i="2"/>
  <c r="M146" i="2"/>
  <c r="M145" i="2"/>
  <c r="M144" i="2"/>
  <c r="M143" i="2"/>
  <c r="M142" i="2"/>
  <c r="M141" i="2"/>
  <c r="M140" i="2"/>
  <c r="M139" i="2"/>
  <c r="M138" i="2"/>
  <c r="M137" i="2"/>
  <c r="M136" i="2"/>
  <c r="M135" i="2"/>
  <c r="M134" i="2"/>
  <c r="M133" i="2"/>
  <c r="M132" i="2"/>
  <c r="M131" i="2"/>
  <c r="M130" i="2"/>
  <c r="M129" i="2"/>
  <c r="M128" i="2"/>
  <c r="M127" i="2"/>
  <c r="M126" i="2"/>
  <c r="M125" i="2"/>
  <c r="M124" i="2"/>
  <c r="M123" i="2"/>
  <c r="M122" i="2"/>
  <c r="M121" i="2"/>
  <c r="M120" i="2"/>
  <c r="M119" i="2"/>
  <c r="M118" i="2"/>
  <c r="M117" i="2"/>
  <c r="M116" i="2"/>
  <c r="M115" i="2"/>
  <c r="M114" i="2"/>
  <c r="M113" i="2"/>
  <c r="M112" i="2"/>
  <c r="M111" i="2"/>
  <c r="M110" i="2"/>
  <c r="M109" i="2"/>
  <c r="M108" i="2"/>
  <c r="M107" i="2"/>
  <c r="M106" i="2"/>
  <c r="M105" i="2"/>
  <c r="M104" i="2"/>
  <c r="M103" i="2"/>
  <c r="M102" i="2"/>
  <c r="M101" i="2"/>
  <c r="M100" i="2"/>
  <c r="M99" i="2"/>
  <c r="M98" i="2"/>
  <c r="M97" i="2"/>
  <c r="M96" i="2"/>
  <c r="M95" i="2"/>
  <c r="M94" i="2"/>
  <c r="M93" i="2"/>
  <c r="M92" i="2"/>
  <c r="M91" i="2"/>
  <c r="M90" i="2"/>
  <c r="M89" i="2"/>
  <c r="M88" i="2"/>
  <c r="M87" i="2"/>
  <c r="M86" i="2"/>
  <c r="M85" i="2"/>
  <c r="M84" i="2"/>
  <c r="M83" i="2"/>
  <c r="M82" i="2"/>
  <c r="M81" i="2"/>
  <c r="M80" i="2"/>
  <c r="M79" i="2"/>
  <c r="M78" i="2"/>
  <c r="M77" i="2"/>
  <c r="M76" i="2"/>
  <c r="M75" i="2"/>
  <c r="M74" i="2"/>
  <c r="M73" i="2"/>
  <c r="M72" i="2"/>
  <c r="M71" i="2"/>
  <c r="M70" i="2"/>
  <c r="M69" i="2"/>
  <c r="M68" i="2"/>
  <c r="M67" i="2"/>
  <c r="M66"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M6" i="2"/>
  <c r="M5" i="2"/>
  <c r="M4" i="2"/>
  <c r="M3" i="2"/>
  <c r="M2" i="2"/>
  <c r="M1191" i="2" s="1"/>
</calcChain>
</file>

<file path=xl/sharedStrings.xml><?xml version="1.0" encoding="utf-8"?>
<sst xmlns="http://schemas.openxmlformats.org/spreadsheetml/2006/main" count="5656" uniqueCount="1144">
  <si>
    <t>No.</t>
    <phoneticPr fontId="4"/>
  </si>
  <si>
    <t>主管課</t>
    <rPh sb="0" eb="3">
      <t>シュカンカ</t>
    </rPh>
    <phoneticPr fontId="4"/>
  </si>
  <si>
    <t>件名</t>
    <rPh sb="0" eb="2">
      <t>ケンメイ</t>
    </rPh>
    <phoneticPr fontId="5"/>
  </si>
  <si>
    <t>増刷</t>
    <rPh sb="0" eb="2">
      <t>ゾウサツ</t>
    </rPh>
    <phoneticPr fontId="4"/>
  </si>
  <si>
    <t>仕上方法</t>
    <rPh sb="0" eb="2">
      <t>シアゲ</t>
    </rPh>
    <rPh sb="2" eb="4">
      <t>ホウホウ</t>
    </rPh>
    <phoneticPr fontId="4"/>
  </si>
  <si>
    <t>原稿枚数</t>
  </si>
  <si>
    <t>部数</t>
  </si>
  <si>
    <t>　断裁</t>
    <rPh sb="1" eb="3">
      <t>ダンサイ</t>
    </rPh>
    <phoneticPr fontId="4"/>
  </si>
  <si>
    <t>　折り機</t>
    <rPh sb="1" eb="2">
      <t>オ</t>
    </rPh>
    <rPh sb="3" eb="4">
      <t>キ</t>
    </rPh>
    <phoneticPr fontId="4"/>
  </si>
  <si>
    <t>持込用紙
使用枚数</t>
    <rPh sb="0" eb="2">
      <t>モチコミ</t>
    </rPh>
    <rPh sb="2" eb="4">
      <t>ヨウシ</t>
    </rPh>
    <rPh sb="5" eb="7">
      <t>シヨウ</t>
    </rPh>
    <rPh sb="7" eb="9">
      <t>マイスウ</t>
    </rPh>
    <phoneticPr fontId="4"/>
  </si>
  <si>
    <t>　紙枚数</t>
    <rPh sb="1" eb="2">
      <t>シ</t>
    </rPh>
    <rPh sb="2" eb="4">
      <t>マイスウ</t>
    </rPh>
    <phoneticPr fontId="4"/>
  </si>
  <si>
    <t>サイズ</t>
    <phoneticPr fontId="4"/>
  </si>
  <si>
    <t>出力時間</t>
    <rPh sb="0" eb="2">
      <t>シュツリョク</t>
    </rPh>
    <rPh sb="2" eb="4">
      <t>ジカン</t>
    </rPh>
    <phoneticPr fontId="4"/>
  </si>
  <si>
    <t>入稿日</t>
    <rPh sb="0" eb="2">
      <t>ニュウコウ</t>
    </rPh>
    <rPh sb="2" eb="3">
      <t>ヒ</t>
    </rPh>
    <phoneticPr fontId="4"/>
  </si>
  <si>
    <t>納期</t>
    <rPh sb="0" eb="2">
      <t>ノウキ</t>
    </rPh>
    <phoneticPr fontId="4"/>
  </si>
  <si>
    <t>特記事項</t>
    <rPh sb="0" eb="2">
      <t>トッキ</t>
    </rPh>
    <rPh sb="2" eb="4">
      <t>ジコウ</t>
    </rPh>
    <phoneticPr fontId="4"/>
  </si>
  <si>
    <t>処理日</t>
    <rPh sb="0" eb="2">
      <t>ショリ</t>
    </rPh>
    <rPh sb="2" eb="3">
      <t>ビ</t>
    </rPh>
    <phoneticPr fontId="4"/>
  </si>
  <si>
    <t>財政課</t>
    <rPh sb="0" eb="2">
      <t>ザイセイ</t>
    </rPh>
    <rPh sb="2" eb="3">
      <t>カ</t>
    </rPh>
    <phoneticPr fontId="5"/>
  </si>
  <si>
    <t>財務会計ハンドブック</t>
    <rPh sb="0" eb="4">
      <t>ザイムカイケイ</t>
    </rPh>
    <phoneticPr fontId="5"/>
  </si>
  <si>
    <t>くるみ製本</t>
    <rPh sb="3" eb="5">
      <t>セイホン</t>
    </rPh>
    <phoneticPr fontId="4"/>
  </si>
  <si>
    <t>○</t>
  </si>
  <si>
    <t>Ａ４</t>
  </si>
  <si>
    <t>市民活動推進課</t>
    <rPh sb="0" eb="7">
      <t>シミンカツドウスイシンカ</t>
    </rPh>
    <phoneticPr fontId="5"/>
  </si>
  <si>
    <t>令和2年度武蔵野市第四次男女共同推進計画（令和元（2019）～令和5（2023）年度）推進状況調査報告書（令和元年度実績分）</t>
    <rPh sb="0" eb="2">
      <t>レイワ</t>
    </rPh>
    <rPh sb="3" eb="5">
      <t>ネンド</t>
    </rPh>
    <rPh sb="5" eb="9">
      <t>ムサシノシ</t>
    </rPh>
    <rPh sb="9" eb="10">
      <t>ダイ</t>
    </rPh>
    <rPh sb="10" eb="12">
      <t>ヨジ</t>
    </rPh>
    <rPh sb="12" eb="14">
      <t>ダンジョ</t>
    </rPh>
    <rPh sb="14" eb="16">
      <t>キョウドウ</t>
    </rPh>
    <rPh sb="16" eb="18">
      <t>スイシン</t>
    </rPh>
    <rPh sb="18" eb="20">
      <t>ケイカク</t>
    </rPh>
    <rPh sb="21" eb="23">
      <t>レイワ</t>
    </rPh>
    <rPh sb="23" eb="24">
      <t>ガン</t>
    </rPh>
    <rPh sb="31" eb="33">
      <t>レイワ</t>
    </rPh>
    <rPh sb="40" eb="42">
      <t>ネンド</t>
    </rPh>
    <rPh sb="43" eb="45">
      <t>スイシン</t>
    </rPh>
    <rPh sb="45" eb="47">
      <t>ジョウキョウ</t>
    </rPh>
    <rPh sb="47" eb="49">
      <t>チョウサ</t>
    </rPh>
    <rPh sb="49" eb="52">
      <t>ホウコクショ</t>
    </rPh>
    <rPh sb="53" eb="55">
      <t>レイワ</t>
    </rPh>
    <rPh sb="55" eb="57">
      <t>ガンネン</t>
    </rPh>
    <rPh sb="57" eb="58">
      <t>ド</t>
    </rPh>
    <rPh sb="58" eb="61">
      <t>ジッセキブン</t>
    </rPh>
    <phoneticPr fontId="5"/>
  </si>
  <si>
    <t>ホチキス</t>
  </si>
  <si>
    <t>市民意識調査報告書</t>
    <rPh sb="0" eb="6">
      <t>シミンイシキチョウサ</t>
    </rPh>
    <rPh sb="6" eb="9">
      <t>ホウコクショ</t>
    </rPh>
    <phoneticPr fontId="5"/>
  </si>
  <si>
    <t>総務課</t>
    <rPh sb="0" eb="3">
      <t>ソウムカ</t>
    </rPh>
    <phoneticPr fontId="5"/>
  </si>
  <si>
    <t>文書ハンドブック（令和3年度改定版）</t>
    <rPh sb="0" eb="2">
      <t>ブンショ</t>
    </rPh>
    <rPh sb="9" eb="11">
      <t>レイワ</t>
    </rPh>
    <rPh sb="12" eb="13">
      <t>ネン</t>
    </rPh>
    <rPh sb="13" eb="14">
      <t>ド</t>
    </rPh>
    <rPh sb="14" eb="16">
      <t>カイテイ</t>
    </rPh>
    <rPh sb="16" eb="17">
      <t>バン</t>
    </rPh>
    <phoneticPr fontId="5"/>
  </si>
  <si>
    <t>入稿遅れ</t>
    <rPh sb="0" eb="2">
      <t>ニュウコウ</t>
    </rPh>
    <rPh sb="2" eb="3">
      <t>オク</t>
    </rPh>
    <phoneticPr fontId="5"/>
  </si>
  <si>
    <t>ごみ総合対策課</t>
    <rPh sb="2" eb="7">
      <t>ソウゴウタイサクカ</t>
    </rPh>
    <phoneticPr fontId="5"/>
  </si>
  <si>
    <t>職員用便利帳</t>
    <rPh sb="0" eb="3">
      <t>ショクインヨウ</t>
    </rPh>
    <rPh sb="3" eb="6">
      <t>ベンリチョウ</t>
    </rPh>
    <phoneticPr fontId="5"/>
  </si>
  <si>
    <t>健康課</t>
    <rPh sb="0" eb="2">
      <t>ケンコウ</t>
    </rPh>
    <rPh sb="2" eb="3">
      <t>カ</t>
    </rPh>
    <phoneticPr fontId="5"/>
  </si>
  <si>
    <t>武蔵野市乳がん検診のお知らせ</t>
    <rPh sb="0" eb="4">
      <t>ムサシノシ</t>
    </rPh>
    <rPh sb="4" eb="5">
      <t>ニュウ</t>
    </rPh>
    <rPh sb="7" eb="9">
      <t>ケンシン</t>
    </rPh>
    <rPh sb="11" eb="12">
      <t>シ</t>
    </rPh>
    <phoneticPr fontId="5"/>
  </si>
  <si>
    <t>単票</t>
    <rPh sb="0" eb="2">
      <t>タンピョウ</t>
    </rPh>
    <phoneticPr fontId="4"/>
  </si>
  <si>
    <t>武蔵野市パートナーシップ制度導入検討報告書</t>
    <rPh sb="0" eb="4">
      <t>ムサシノシ</t>
    </rPh>
    <rPh sb="12" eb="14">
      <t>セイド</t>
    </rPh>
    <rPh sb="14" eb="16">
      <t>ドウニュウ</t>
    </rPh>
    <rPh sb="16" eb="18">
      <t>ケントウ</t>
    </rPh>
    <rPh sb="18" eb="20">
      <t>ホウコク</t>
    </rPh>
    <rPh sb="20" eb="21">
      <t>ショ</t>
    </rPh>
    <phoneticPr fontId="5"/>
  </si>
  <si>
    <t>予定外</t>
    <rPh sb="0" eb="3">
      <t>ヨテイガイ</t>
    </rPh>
    <phoneticPr fontId="5"/>
  </si>
  <si>
    <t>指導課</t>
    <rPh sb="0" eb="2">
      <t>シドウ</t>
    </rPh>
    <rPh sb="2" eb="3">
      <t>カ</t>
    </rPh>
    <phoneticPr fontId="5"/>
  </si>
  <si>
    <t>新学習指導要領に対応した学習評価（小学校編）【外国語・特別活動】関連資料</t>
    <rPh sb="0" eb="7">
      <t>シンガクシュウシドウヨウリョウ</t>
    </rPh>
    <rPh sb="8" eb="10">
      <t>タイオウ</t>
    </rPh>
    <rPh sb="12" eb="14">
      <t>ガクシュウ</t>
    </rPh>
    <rPh sb="14" eb="16">
      <t>ヒョウカ</t>
    </rPh>
    <rPh sb="17" eb="20">
      <t>ショウガッコウ</t>
    </rPh>
    <rPh sb="20" eb="21">
      <t>ヘン</t>
    </rPh>
    <rPh sb="23" eb="26">
      <t>ガイコクゴ</t>
    </rPh>
    <rPh sb="27" eb="29">
      <t>トクベツ</t>
    </rPh>
    <rPh sb="29" eb="31">
      <t>カツドウ</t>
    </rPh>
    <rPh sb="32" eb="34">
      <t>カンレン</t>
    </rPh>
    <rPh sb="34" eb="36">
      <t>シリョウ</t>
    </rPh>
    <phoneticPr fontId="5"/>
  </si>
  <si>
    <t>経済センサスの封筒シール（郵送回収用）</t>
    <rPh sb="0" eb="2">
      <t>ケイザイ</t>
    </rPh>
    <rPh sb="7" eb="9">
      <t>フウトウ</t>
    </rPh>
    <rPh sb="13" eb="15">
      <t>ユウソウ</t>
    </rPh>
    <rPh sb="15" eb="18">
      <t>カイシュウヨウ</t>
    </rPh>
    <phoneticPr fontId="5"/>
  </si>
  <si>
    <t>令和2年度　研究紀要　武蔵野市立第五小学校</t>
    <rPh sb="0" eb="2">
      <t>レイワ</t>
    </rPh>
    <rPh sb="3" eb="5">
      <t>ネンド</t>
    </rPh>
    <rPh sb="6" eb="8">
      <t>ケンキュウ</t>
    </rPh>
    <rPh sb="8" eb="10">
      <t>キヨウ</t>
    </rPh>
    <rPh sb="11" eb="16">
      <t>ムサシノシリツ</t>
    </rPh>
    <rPh sb="16" eb="18">
      <t>ダイゴ</t>
    </rPh>
    <rPh sb="18" eb="21">
      <t>ショウガッコウ</t>
    </rPh>
    <phoneticPr fontId="5"/>
  </si>
  <si>
    <t>「危険・有害ごみ」</t>
    <rPh sb="1" eb="3">
      <t>キケン</t>
    </rPh>
    <rPh sb="4" eb="6">
      <t>ユウガイ</t>
    </rPh>
    <phoneticPr fontId="5"/>
  </si>
  <si>
    <t>取りもれ・大量排出・苦情相談等連絡票</t>
    <rPh sb="0" eb="1">
      <t>ト</t>
    </rPh>
    <rPh sb="5" eb="7">
      <t>タイリョウ</t>
    </rPh>
    <rPh sb="7" eb="9">
      <t>ハイシュツ</t>
    </rPh>
    <rPh sb="10" eb="12">
      <t>クジョウ</t>
    </rPh>
    <rPh sb="12" eb="14">
      <t>ソウダン</t>
    </rPh>
    <rPh sb="14" eb="15">
      <t>トウ</t>
    </rPh>
    <rPh sb="15" eb="17">
      <t>レンラク</t>
    </rPh>
    <rPh sb="17" eb="18">
      <t>ヒョウ</t>
    </rPh>
    <phoneticPr fontId="5"/>
  </si>
  <si>
    <t>図書館</t>
    <rPh sb="0" eb="3">
      <t>トショカン</t>
    </rPh>
    <phoneticPr fontId="5"/>
  </si>
  <si>
    <t>雑誌・新聞目録　令和3（2021）年度</t>
    <rPh sb="0" eb="2">
      <t>ザッシ</t>
    </rPh>
    <rPh sb="3" eb="5">
      <t>シンブン</t>
    </rPh>
    <rPh sb="5" eb="7">
      <t>モクロク</t>
    </rPh>
    <rPh sb="8" eb="10">
      <t>レイワ</t>
    </rPh>
    <rPh sb="17" eb="18">
      <t>ネン</t>
    </rPh>
    <rPh sb="18" eb="19">
      <t>ド</t>
    </rPh>
    <phoneticPr fontId="5"/>
  </si>
  <si>
    <t>指導課</t>
    <rPh sb="0" eb="3">
      <t>シドウカ</t>
    </rPh>
    <phoneticPr fontId="5"/>
  </si>
  <si>
    <t>コンピュータ通信第6号</t>
    <rPh sb="6" eb="8">
      <t>ツウシン</t>
    </rPh>
    <rPh sb="8" eb="9">
      <t>ダイ</t>
    </rPh>
    <rPh sb="10" eb="11">
      <t>ゴウ</t>
    </rPh>
    <phoneticPr fontId="5"/>
  </si>
  <si>
    <t>教育支援課</t>
    <rPh sb="0" eb="5">
      <t>キョウイクシエンカ</t>
    </rPh>
    <phoneticPr fontId="5"/>
  </si>
  <si>
    <t>新小学1年生向け「学校給食について」</t>
    <rPh sb="0" eb="3">
      <t>シンショウガク</t>
    </rPh>
    <rPh sb="4" eb="6">
      <t>ネンセイ</t>
    </rPh>
    <rPh sb="6" eb="7">
      <t>ム</t>
    </rPh>
    <rPh sb="9" eb="11">
      <t>ガッコウ</t>
    </rPh>
    <rPh sb="11" eb="13">
      <t>キュウショク</t>
    </rPh>
    <phoneticPr fontId="5"/>
  </si>
  <si>
    <t>転妻カフェ</t>
    <rPh sb="0" eb="2">
      <t>テンツマ</t>
    </rPh>
    <phoneticPr fontId="5"/>
  </si>
  <si>
    <t>デートDVオンライン講座　その恋本当に大丈夫？</t>
    <rPh sb="10" eb="12">
      <t>コウザ</t>
    </rPh>
    <rPh sb="15" eb="16">
      <t>コイ</t>
    </rPh>
    <rPh sb="16" eb="18">
      <t>ホントウ</t>
    </rPh>
    <rPh sb="19" eb="22">
      <t>ダイジョウブ</t>
    </rPh>
    <phoneticPr fontId="5"/>
  </si>
  <si>
    <t>交通企画課</t>
    <rPh sb="0" eb="2">
      <t>コウツウ</t>
    </rPh>
    <rPh sb="2" eb="4">
      <t>キカク</t>
    </rPh>
    <rPh sb="4" eb="5">
      <t>カ</t>
    </rPh>
    <phoneticPr fontId="5"/>
  </si>
  <si>
    <t>警告札（吉祥寺）</t>
    <rPh sb="0" eb="2">
      <t>ケイコク</t>
    </rPh>
    <rPh sb="2" eb="3">
      <t>フダ</t>
    </rPh>
    <rPh sb="4" eb="7">
      <t>キチジョウジ</t>
    </rPh>
    <phoneticPr fontId="5"/>
  </si>
  <si>
    <t>警告札（三鷹）</t>
    <rPh sb="0" eb="2">
      <t>ケイコク</t>
    </rPh>
    <rPh sb="2" eb="3">
      <t>フダ</t>
    </rPh>
    <rPh sb="4" eb="6">
      <t>ミタカ</t>
    </rPh>
    <phoneticPr fontId="5"/>
  </si>
  <si>
    <t>警告札（武蔵境）</t>
    <rPh sb="0" eb="2">
      <t>ケイコク</t>
    </rPh>
    <rPh sb="2" eb="3">
      <t>フダ</t>
    </rPh>
    <rPh sb="4" eb="7">
      <t>ムサシサカイ</t>
    </rPh>
    <phoneticPr fontId="5"/>
  </si>
  <si>
    <t>納税課</t>
    <rPh sb="0" eb="3">
      <t>ノウゼイカ</t>
    </rPh>
    <phoneticPr fontId="5"/>
  </si>
  <si>
    <t>一斉催告チラシ</t>
    <rPh sb="0" eb="4">
      <t>イッセイサイコク</t>
    </rPh>
    <phoneticPr fontId="5"/>
  </si>
  <si>
    <t>安全対策課</t>
    <rPh sb="0" eb="2">
      <t>アンゼン</t>
    </rPh>
    <rPh sb="2" eb="4">
      <t>タイサク</t>
    </rPh>
    <rPh sb="4" eb="5">
      <t>カ</t>
    </rPh>
    <phoneticPr fontId="5"/>
  </si>
  <si>
    <t>新型コロナウイルス感染症に対する武蔵野市の対応報告書</t>
    <rPh sb="0" eb="2">
      <t>シンガタ</t>
    </rPh>
    <rPh sb="9" eb="11">
      <t>カンセン</t>
    </rPh>
    <rPh sb="11" eb="12">
      <t>ショウ</t>
    </rPh>
    <rPh sb="13" eb="14">
      <t>タイ</t>
    </rPh>
    <rPh sb="16" eb="20">
      <t>ムサシノシ</t>
    </rPh>
    <rPh sb="21" eb="26">
      <t>タイオウホウコクショ</t>
    </rPh>
    <phoneticPr fontId="5"/>
  </si>
  <si>
    <t>中綴じ製本</t>
    <rPh sb="0" eb="1">
      <t>ナカ</t>
    </rPh>
    <rPh sb="1" eb="2">
      <t>ト</t>
    </rPh>
    <rPh sb="3" eb="5">
      <t>セイホン</t>
    </rPh>
    <phoneticPr fontId="4"/>
  </si>
  <si>
    <t>Ａ３</t>
  </si>
  <si>
    <t>入稿遅れ（連絡あり）</t>
    <rPh sb="0" eb="2">
      <t>ニュウコウ</t>
    </rPh>
    <rPh sb="2" eb="3">
      <t>オク</t>
    </rPh>
    <rPh sb="5" eb="7">
      <t>レンラク</t>
    </rPh>
    <phoneticPr fontId="5"/>
  </si>
  <si>
    <t>本町コミュニティだより</t>
    <rPh sb="0" eb="2">
      <t>ホンチョウ</t>
    </rPh>
    <phoneticPr fontId="5"/>
  </si>
  <si>
    <t>生活福祉課</t>
    <rPh sb="0" eb="5">
      <t>セイカツフクシカ</t>
    </rPh>
    <phoneticPr fontId="5"/>
  </si>
  <si>
    <t>生活保護のしおり</t>
    <rPh sb="0" eb="4">
      <t>セイカツホゴ</t>
    </rPh>
    <phoneticPr fontId="5"/>
  </si>
  <si>
    <t>住居確保給付金のしおり</t>
    <rPh sb="0" eb="7">
      <t>ジュウキョカクホキュウフキン</t>
    </rPh>
    <phoneticPr fontId="5"/>
  </si>
  <si>
    <t>生活保護申請書類一式</t>
    <rPh sb="0" eb="2">
      <t>セイカツ</t>
    </rPh>
    <rPh sb="2" eb="4">
      <t>ホゴ</t>
    </rPh>
    <rPh sb="4" eb="10">
      <t>シンセイショルイイッシキ</t>
    </rPh>
    <phoneticPr fontId="5"/>
  </si>
  <si>
    <t>丁合い</t>
    <rPh sb="0" eb="1">
      <t>チョウ</t>
    </rPh>
    <rPh sb="1" eb="2">
      <t>ア</t>
    </rPh>
    <phoneticPr fontId="4"/>
  </si>
  <si>
    <t>御殿山コミュニティだより</t>
    <rPh sb="0" eb="3">
      <t>ゴテンヤマ</t>
    </rPh>
    <phoneticPr fontId="5"/>
  </si>
  <si>
    <t>市民課</t>
    <rPh sb="0" eb="3">
      <t>シミンカ</t>
    </rPh>
    <phoneticPr fontId="5"/>
  </si>
  <si>
    <t>マイナンバーカード（個人番号カード）・電子証明書　暗証番号保管用紙</t>
    <rPh sb="10" eb="14">
      <t>コジンバンゴウ</t>
    </rPh>
    <rPh sb="19" eb="21">
      <t>デンシ</t>
    </rPh>
    <rPh sb="21" eb="24">
      <t>ショウメイショ</t>
    </rPh>
    <rPh sb="25" eb="27">
      <t>アンショウ</t>
    </rPh>
    <rPh sb="27" eb="29">
      <t>バンゴウ</t>
    </rPh>
    <rPh sb="29" eb="31">
      <t>ホカン</t>
    </rPh>
    <rPh sb="31" eb="33">
      <t>ヨウシ</t>
    </rPh>
    <phoneticPr fontId="5"/>
  </si>
  <si>
    <t>マイナンバーカード交付のご案内</t>
    <rPh sb="9" eb="11">
      <t>コウフ</t>
    </rPh>
    <rPh sb="13" eb="15">
      <t>アンナイ</t>
    </rPh>
    <phoneticPr fontId="5"/>
  </si>
  <si>
    <t>下水道課</t>
    <rPh sb="0" eb="4">
      <t>ゲスイドウカ</t>
    </rPh>
    <phoneticPr fontId="5"/>
  </si>
  <si>
    <t>武蔵野市雨水浸透施設助成金交付要綱（2021年4月）</t>
    <rPh sb="0" eb="4">
      <t>ムサシノシ</t>
    </rPh>
    <rPh sb="4" eb="17">
      <t>ウスイシントウシセツジョセイキンコウフヨウコウ</t>
    </rPh>
    <rPh sb="22" eb="23">
      <t>ネン</t>
    </rPh>
    <rPh sb="24" eb="25">
      <t>ガツ</t>
    </rPh>
    <phoneticPr fontId="5"/>
  </si>
  <si>
    <t>子ども育成課</t>
    <rPh sb="0" eb="1">
      <t>コ</t>
    </rPh>
    <rPh sb="3" eb="6">
      <t>イクセイカ</t>
    </rPh>
    <phoneticPr fontId="5"/>
  </si>
  <si>
    <t>武蔵野市保育のガイドライン</t>
    <rPh sb="0" eb="4">
      <t>ムサシノシ</t>
    </rPh>
    <rPh sb="4" eb="6">
      <t>ホイク</t>
    </rPh>
    <phoneticPr fontId="5"/>
  </si>
  <si>
    <t>保護者マニュアル</t>
    <rPh sb="0" eb="3">
      <t>ホゴシャ</t>
    </rPh>
    <phoneticPr fontId="5"/>
  </si>
  <si>
    <t>安全パトロール隊ニュース</t>
    <rPh sb="0" eb="2">
      <t>アンゼン</t>
    </rPh>
    <rPh sb="7" eb="8">
      <t>タイ</t>
    </rPh>
    <phoneticPr fontId="5"/>
  </si>
  <si>
    <t>市民税課</t>
    <rPh sb="0" eb="3">
      <t>シミンゼイ</t>
    </rPh>
    <rPh sb="3" eb="4">
      <t>カ</t>
    </rPh>
    <phoneticPr fontId="5"/>
  </si>
  <si>
    <t>「令和3年度　市民税　都民税　特別徴収のしおり」正誤表</t>
    <rPh sb="1" eb="3">
      <t>レイワ</t>
    </rPh>
    <rPh sb="4" eb="5">
      <t>ネン</t>
    </rPh>
    <rPh sb="5" eb="6">
      <t>ド</t>
    </rPh>
    <rPh sb="7" eb="10">
      <t>シミンゼイ</t>
    </rPh>
    <rPh sb="11" eb="13">
      <t>トミン</t>
    </rPh>
    <rPh sb="13" eb="14">
      <t>ゼイ</t>
    </rPh>
    <rPh sb="15" eb="19">
      <t>トクベツチョウシュウ</t>
    </rPh>
    <rPh sb="24" eb="27">
      <t>セイゴヒョウ</t>
    </rPh>
    <phoneticPr fontId="5"/>
  </si>
  <si>
    <t>予定外</t>
    <rPh sb="0" eb="2">
      <t>ヨテイ</t>
    </rPh>
    <rPh sb="2" eb="3">
      <t>ガイ</t>
    </rPh>
    <phoneticPr fontId="5"/>
  </si>
  <si>
    <t>法人市民税税率案内チラシ（確定申告用_申告義務化）</t>
    <rPh sb="0" eb="2">
      <t>ホウジン</t>
    </rPh>
    <rPh sb="2" eb="5">
      <t>シミンゼイ</t>
    </rPh>
    <rPh sb="5" eb="7">
      <t>ゼイリツ</t>
    </rPh>
    <rPh sb="7" eb="9">
      <t>アンナイ</t>
    </rPh>
    <rPh sb="13" eb="15">
      <t>カクテイ</t>
    </rPh>
    <rPh sb="15" eb="18">
      <t>シンコクヨウ</t>
    </rPh>
    <rPh sb="19" eb="21">
      <t>シンコク</t>
    </rPh>
    <rPh sb="21" eb="24">
      <t>ギムカ</t>
    </rPh>
    <phoneticPr fontId="5"/>
  </si>
  <si>
    <t>地方税共通納税システム案内チラシ</t>
    <rPh sb="0" eb="3">
      <t>チホウゼイ</t>
    </rPh>
    <rPh sb="3" eb="5">
      <t>キョウツウ</t>
    </rPh>
    <rPh sb="5" eb="7">
      <t>ノウゼイ</t>
    </rPh>
    <rPh sb="11" eb="13">
      <t>アンナイ</t>
    </rPh>
    <phoneticPr fontId="5"/>
  </si>
  <si>
    <t>「どうしてる？遠距離介護」講座チラシ</t>
    <rPh sb="7" eb="10">
      <t>エンキョリ</t>
    </rPh>
    <rPh sb="10" eb="12">
      <t>カイゴ</t>
    </rPh>
    <rPh sb="13" eb="15">
      <t>コウザ</t>
    </rPh>
    <phoneticPr fontId="5"/>
  </si>
  <si>
    <t>収入申告書</t>
    <rPh sb="0" eb="2">
      <t>シュウニュウ</t>
    </rPh>
    <rPh sb="2" eb="5">
      <t>シンコクショ</t>
    </rPh>
    <phoneticPr fontId="5"/>
  </si>
  <si>
    <t>傷病届</t>
    <rPh sb="0" eb="3">
      <t>ショウビョウトドケ</t>
    </rPh>
    <phoneticPr fontId="5"/>
  </si>
  <si>
    <t>医療扶助移送費申請書</t>
    <rPh sb="0" eb="2">
      <t>イリョウ</t>
    </rPh>
    <rPh sb="2" eb="4">
      <t>フジョ</t>
    </rPh>
    <rPh sb="4" eb="6">
      <t>イソウ</t>
    </rPh>
    <rPh sb="6" eb="7">
      <t>ヒ</t>
    </rPh>
    <rPh sb="7" eb="10">
      <t>シンセイショ</t>
    </rPh>
    <phoneticPr fontId="5"/>
  </si>
  <si>
    <t>証明書コンビニエンスストアで取得できます</t>
    <rPh sb="0" eb="3">
      <t>ショウメイショ</t>
    </rPh>
    <rPh sb="14" eb="16">
      <t>シュトク</t>
    </rPh>
    <phoneticPr fontId="5"/>
  </si>
  <si>
    <t>マイナンバーカード申請から受け取りまでの流れ</t>
    <rPh sb="9" eb="11">
      <t>シンセイ</t>
    </rPh>
    <rPh sb="13" eb="14">
      <t>ウ</t>
    </rPh>
    <rPh sb="15" eb="16">
      <t>ト</t>
    </rPh>
    <rPh sb="20" eb="21">
      <t>ナガ</t>
    </rPh>
    <phoneticPr fontId="5"/>
  </si>
  <si>
    <t>住民票コードのお知らせ</t>
    <rPh sb="0" eb="3">
      <t>ジュウミンヒョウ</t>
    </rPh>
    <rPh sb="8" eb="9">
      <t>シ</t>
    </rPh>
    <phoneticPr fontId="5"/>
  </si>
  <si>
    <t>武蔵野市から転出される方へ</t>
    <rPh sb="0" eb="4">
      <t>ムサシノシ</t>
    </rPh>
    <rPh sb="6" eb="8">
      <t>テンシュツ</t>
    </rPh>
    <rPh sb="11" eb="12">
      <t>カタ</t>
    </rPh>
    <phoneticPr fontId="5"/>
  </si>
  <si>
    <t>個人番号カード利用のご案内</t>
    <rPh sb="0" eb="4">
      <t>コジンバンゴウ</t>
    </rPh>
    <rPh sb="7" eb="9">
      <t>リヨウ</t>
    </rPh>
    <rPh sb="11" eb="13">
      <t>アンナイ</t>
    </rPh>
    <phoneticPr fontId="5"/>
  </si>
  <si>
    <t>住民票写し等請求書</t>
    <rPh sb="0" eb="3">
      <t>ジュウミンヒョウ</t>
    </rPh>
    <rPh sb="3" eb="9">
      <t>ウツシトウセイキュウショ</t>
    </rPh>
    <phoneticPr fontId="5"/>
  </si>
  <si>
    <t>マイナンバーカード交付同時届出書</t>
    <rPh sb="9" eb="16">
      <t>コウフドウジトドケデショ</t>
    </rPh>
    <phoneticPr fontId="5"/>
  </si>
  <si>
    <t>マイナンバーカード受領確認票</t>
    <rPh sb="9" eb="14">
      <t>ジュリョウカクニンヒョウ</t>
    </rPh>
    <phoneticPr fontId="5"/>
  </si>
  <si>
    <t>個人番号カード予約受付票</t>
    <rPh sb="0" eb="4">
      <t>コジンバンゴウ</t>
    </rPh>
    <rPh sb="7" eb="11">
      <t>ヨヤクウケツケ</t>
    </rPh>
    <rPh sb="11" eb="12">
      <t>ヒョウ</t>
    </rPh>
    <phoneticPr fontId="5"/>
  </si>
  <si>
    <t>生涯学習スポーツ課</t>
    <rPh sb="0" eb="4">
      <t>ショウガイガクシュウ</t>
    </rPh>
    <rPh sb="8" eb="9">
      <t>カ</t>
    </rPh>
    <phoneticPr fontId="5"/>
  </si>
  <si>
    <t>令和3年度武蔵野市民体育大会プログラム</t>
    <rPh sb="0" eb="2">
      <t>レイワ</t>
    </rPh>
    <rPh sb="3" eb="4">
      <t>ネン</t>
    </rPh>
    <rPh sb="4" eb="5">
      <t>ド</t>
    </rPh>
    <rPh sb="5" eb="12">
      <t>ムサシノシミンタイイク</t>
    </rPh>
    <rPh sb="12" eb="14">
      <t>タイカイ</t>
    </rPh>
    <phoneticPr fontId="5"/>
  </si>
  <si>
    <t>年間指導計画・評価計画1.2年（桜野小学校）</t>
    <rPh sb="0" eb="2">
      <t>ネンカン</t>
    </rPh>
    <rPh sb="2" eb="6">
      <t>シドウケイカク</t>
    </rPh>
    <rPh sb="7" eb="9">
      <t>ヒョウカ</t>
    </rPh>
    <rPh sb="9" eb="11">
      <t>ケイカク</t>
    </rPh>
    <rPh sb="14" eb="15">
      <t>ネン</t>
    </rPh>
    <rPh sb="16" eb="18">
      <t>サクラノ</t>
    </rPh>
    <rPh sb="18" eb="21">
      <t>ショウガッコウ</t>
    </rPh>
    <phoneticPr fontId="5"/>
  </si>
  <si>
    <t>年間指導計画・評価計画3.4年（桜野小学校）</t>
    <rPh sb="0" eb="2">
      <t>ネンカン</t>
    </rPh>
    <rPh sb="2" eb="6">
      <t>シドウケイカク</t>
    </rPh>
    <rPh sb="7" eb="9">
      <t>ヒョウカ</t>
    </rPh>
    <rPh sb="9" eb="11">
      <t>ケイカク</t>
    </rPh>
    <rPh sb="14" eb="15">
      <t>ネン</t>
    </rPh>
    <phoneticPr fontId="5"/>
  </si>
  <si>
    <t>年間指導計画・評価計画5.6年（桜野小学校）</t>
    <rPh sb="0" eb="2">
      <t>ネンカン</t>
    </rPh>
    <rPh sb="2" eb="6">
      <t>シドウケイカク</t>
    </rPh>
    <rPh sb="7" eb="9">
      <t>ヒョウカ</t>
    </rPh>
    <rPh sb="9" eb="11">
      <t>ケイカク</t>
    </rPh>
    <rPh sb="14" eb="15">
      <t>ネン</t>
    </rPh>
    <phoneticPr fontId="5"/>
  </si>
  <si>
    <t>高齢者支援課</t>
    <rPh sb="0" eb="6">
      <t>コウレイシャシエンカ</t>
    </rPh>
    <phoneticPr fontId="5"/>
  </si>
  <si>
    <t>熱中症予防啓発チラシ</t>
    <rPh sb="0" eb="3">
      <t>ネッチュウショウ</t>
    </rPh>
    <rPh sb="3" eb="5">
      <t>ヨボウ</t>
    </rPh>
    <rPh sb="5" eb="7">
      <t>ケイハツ</t>
    </rPh>
    <phoneticPr fontId="5"/>
  </si>
  <si>
    <t>青少年平和交流派遣団団員募集</t>
    <rPh sb="0" eb="5">
      <t>セイショウネンヘイワ</t>
    </rPh>
    <rPh sb="5" eb="9">
      <t>コウリュウハケン</t>
    </rPh>
    <rPh sb="9" eb="14">
      <t>ダンダンインボシュウ</t>
    </rPh>
    <phoneticPr fontId="5"/>
  </si>
  <si>
    <t>令和3年度セカンドスクール・プレセカンドスクール事務連絡集</t>
    <rPh sb="0" eb="2">
      <t>レイワ</t>
    </rPh>
    <rPh sb="3" eb="5">
      <t>ネンド</t>
    </rPh>
    <rPh sb="24" eb="26">
      <t>ジム</t>
    </rPh>
    <rPh sb="26" eb="28">
      <t>レンラク</t>
    </rPh>
    <rPh sb="28" eb="29">
      <t>シュウ</t>
    </rPh>
    <phoneticPr fontId="5"/>
  </si>
  <si>
    <t>令和3年度セカンドスクール実施の手引き</t>
    <rPh sb="0" eb="2">
      <t>レイワ</t>
    </rPh>
    <rPh sb="3" eb="5">
      <t>ネンド</t>
    </rPh>
    <rPh sb="13" eb="15">
      <t>ジッシ</t>
    </rPh>
    <rPh sb="16" eb="18">
      <t>テビ</t>
    </rPh>
    <phoneticPr fontId="5"/>
  </si>
  <si>
    <t>保護申請書</t>
    <rPh sb="0" eb="5">
      <t>ホゴシンセイショ</t>
    </rPh>
    <phoneticPr fontId="5"/>
  </si>
  <si>
    <t>保護申請書2</t>
    <rPh sb="0" eb="5">
      <t>ホゴシンセイショ</t>
    </rPh>
    <phoneticPr fontId="5"/>
  </si>
  <si>
    <t>収入申告書2</t>
    <rPh sb="0" eb="2">
      <t>シュウニュウ</t>
    </rPh>
    <rPh sb="2" eb="5">
      <t>シンコクショ</t>
    </rPh>
    <phoneticPr fontId="5"/>
  </si>
  <si>
    <t>傷病届2</t>
    <rPh sb="0" eb="3">
      <t>ショウビョウトドケ</t>
    </rPh>
    <phoneticPr fontId="5"/>
  </si>
  <si>
    <t>市都民税納通チラシ</t>
    <rPh sb="0" eb="1">
      <t>シ</t>
    </rPh>
    <rPh sb="1" eb="4">
      <t>トミンゼイ</t>
    </rPh>
    <rPh sb="4" eb="6">
      <t>ノウツウ</t>
    </rPh>
    <phoneticPr fontId="5"/>
  </si>
  <si>
    <t>武蔵野ふるさと歴史館だより第4号</t>
    <rPh sb="0" eb="3">
      <t>ムサシノ</t>
    </rPh>
    <rPh sb="7" eb="10">
      <t>レキシカン</t>
    </rPh>
    <rPh sb="13" eb="14">
      <t>ダイ</t>
    </rPh>
    <rPh sb="15" eb="16">
      <t>ゴウ</t>
    </rPh>
    <phoneticPr fontId="5"/>
  </si>
  <si>
    <t>武蔵野安心・安全ニュースNO.41</t>
    <rPh sb="0" eb="5">
      <t>ムサシノアンシン</t>
    </rPh>
    <rPh sb="6" eb="8">
      <t>アンゼン</t>
    </rPh>
    <phoneticPr fontId="5"/>
  </si>
  <si>
    <t>防災課</t>
    <rPh sb="0" eb="3">
      <t>ボウサイカ</t>
    </rPh>
    <phoneticPr fontId="5"/>
  </si>
  <si>
    <t>新型コロナウイルス感染症流行時の避難行動について</t>
    <rPh sb="0" eb="2">
      <t>シンガタ</t>
    </rPh>
    <rPh sb="9" eb="12">
      <t>カンセンショウ</t>
    </rPh>
    <rPh sb="12" eb="14">
      <t>リュウコウ</t>
    </rPh>
    <rPh sb="14" eb="15">
      <t>ジ</t>
    </rPh>
    <rPh sb="16" eb="18">
      <t>ヒナン</t>
    </rPh>
    <rPh sb="18" eb="20">
      <t>コウドウ</t>
    </rPh>
    <phoneticPr fontId="5"/>
  </si>
  <si>
    <t>第5回武蔵野市子ども図書館文芸賞受賞作品集</t>
    <rPh sb="0" eb="1">
      <t>ダイ</t>
    </rPh>
    <rPh sb="2" eb="3">
      <t>カイ</t>
    </rPh>
    <rPh sb="3" eb="7">
      <t>ムサシノシ</t>
    </rPh>
    <rPh sb="7" eb="8">
      <t>コ</t>
    </rPh>
    <rPh sb="10" eb="13">
      <t>トショカン</t>
    </rPh>
    <rPh sb="13" eb="16">
      <t>ブンゲイショウ</t>
    </rPh>
    <rPh sb="16" eb="18">
      <t>ジュショウ</t>
    </rPh>
    <rPh sb="18" eb="20">
      <t>サクヒン</t>
    </rPh>
    <rPh sb="20" eb="21">
      <t>シュウ</t>
    </rPh>
    <phoneticPr fontId="5"/>
  </si>
  <si>
    <t>こだま学級教室案内</t>
    <rPh sb="3" eb="5">
      <t>ガッキュウ</t>
    </rPh>
    <rPh sb="5" eb="7">
      <t>キョウシツ</t>
    </rPh>
    <rPh sb="7" eb="9">
      <t>アンナイ</t>
    </rPh>
    <phoneticPr fontId="5"/>
  </si>
  <si>
    <t>こだま学級教室案内添付資料</t>
    <rPh sb="3" eb="5">
      <t>ガッキュウ</t>
    </rPh>
    <rPh sb="5" eb="7">
      <t>キョウシツ</t>
    </rPh>
    <rPh sb="7" eb="9">
      <t>アンナイ</t>
    </rPh>
    <rPh sb="9" eb="11">
      <t>テンプ</t>
    </rPh>
    <rPh sb="11" eb="13">
      <t>シリョウ</t>
    </rPh>
    <phoneticPr fontId="5"/>
  </si>
  <si>
    <t>新型コロナウイルスワクチン接種お知らせ</t>
    <rPh sb="0" eb="2">
      <t>シンガタ</t>
    </rPh>
    <rPh sb="13" eb="15">
      <t>セッシュ</t>
    </rPh>
    <rPh sb="16" eb="17">
      <t>シ</t>
    </rPh>
    <phoneticPr fontId="5"/>
  </si>
  <si>
    <t>就学相談説明会のお知らせ</t>
    <rPh sb="0" eb="2">
      <t>シュウガク</t>
    </rPh>
    <rPh sb="2" eb="4">
      <t>ソウダン</t>
    </rPh>
    <rPh sb="4" eb="7">
      <t>セツメイカイ</t>
    </rPh>
    <rPh sb="9" eb="10">
      <t>シ</t>
    </rPh>
    <phoneticPr fontId="5"/>
  </si>
  <si>
    <t>水道部総務課</t>
    <rPh sb="0" eb="2">
      <t>スイドウ</t>
    </rPh>
    <rPh sb="2" eb="3">
      <t>ブ</t>
    </rPh>
    <rPh sb="3" eb="6">
      <t>ソウムカ</t>
    </rPh>
    <phoneticPr fontId="5"/>
  </si>
  <si>
    <t>令和3年度水道会計予算書</t>
    <rPh sb="0" eb="2">
      <t>レイワ</t>
    </rPh>
    <rPh sb="3" eb="5">
      <t>ネンド</t>
    </rPh>
    <rPh sb="5" eb="7">
      <t>スイドウ</t>
    </rPh>
    <rPh sb="7" eb="12">
      <t>カイケイヨサンショ</t>
    </rPh>
    <phoneticPr fontId="5"/>
  </si>
  <si>
    <t>子ども子育て支援課</t>
    <rPh sb="0" eb="1">
      <t>コ</t>
    </rPh>
    <rPh sb="3" eb="5">
      <t>コソダ</t>
    </rPh>
    <rPh sb="6" eb="8">
      <t>シエン</t>
    </rPh>
    <rPh sb="8" eb="9">
      <t>カ</t>
    </rPh>
    <phoneticPr fontId="5"/>
  </si>
  <si>
    <t>武蔵野市配偶者等暴力被害者支援庁内対応マニュアル</t>
    <rPh sb="0" eb="4">
      <t>ムサシノシ</t>
    </rPh>
    <rPh sb="4" eb="7">
      <t>ハイグウシャ</t>
    </rPh>
    <rPh sb="7" eb="8">
      <t>トウ</t>
    </rPh>
    <rPh sb="8" eb="10">
      <t>ボウリョク</t>
    </rPh>
    <rPh sb="10" eb="13">
      <t>ヒガイシャ</t>
    </rPh>
    <rPh sb="13" eb="15">
      <t>シエン</t>
    </rPh>
    <rPh sb="15" eb="17">
      <t>チョウナイ</t>
    </rPh>
    <rPh sb="17" eb="19">
      <t>タイオウ</t>
    </rPh>
    <phoneticPr fontId="5"/>
  </si>
  <si>
    <t>「歴史館大学」チラシ</t>
    <rPh sb="1" eb="6">
      <t>レキシカンダイガク</t>
    </rPh>
    <phoneticPr fontId="5"/>
  </si>
  <si>
    <t>地域支援課</t>
    <rPh sb="0" eb="5">
      <t>チイキシエンカ</t>
    </rPh>
    <phoneticPr fontId="5"/>
  </si>
  <si>
    <t>令和3年度北多摩東地区保護司会武蔵野分区総会議案</t>
    <rPh sb="0" eb="2">
      <t>レイワ</t>
    </rPh>
    <rPh sb="3" eb="4">
      <t>ネン</t>
    </rPh>
    <rPh sb="4" eb="5">
      <t>ド</t>
    </rPh>
    <rPh sb="5" eb="8">
      <t>キタタマ</t>
    </rPh>
    <rPh sb="8" eb="9">
      <t>ヒガシ</t>
    </rPh>
    <rPh sb="9" eb="11">
      <t>チク</t>
    </rPh>
    <rPh sb="11" eb="13">
      <t>ホゴ</t>
    </rPh>
    <rPh sb="13" eb="15">
      <t>シカイ</t>
    </rPh>
    <rPh sb="15" eb="18">
      <t>ムサシノ</t>
    </rPh>
    <rPh sb="18" eb="19">
      <t>ブン</t>
    </rPh>
    <rPh sb="19" eb="20">
      <t>ク</t>
    </rPh>
    <rPh sb="20" eb="22">
      <t>ソウカイ</t>
    </rPh>
    <rPh sb="22" eb="24">
      <t>ギアン</t>
    </rPh>
    <phoneticPr fontId="5"/>
  </si>
  <si>
    <t>武蔵野市民生児童委員協議会会長協議会資料</t>
    <rPh sb="0" eb="8">
      <t>ムサシノシミンセイジドウ</t>
    </rPh>
    <rPh sb="13" eb="15">
      <t>カイチョウ</t>
    </rPh>
    <rPh sb="15" eb="18">
      <t>キョウギカイ</t>
    </rPh>
    <rPh sb="18" eb="20">
      <t>シリョウ</t>
    </rPh>
    <phoneticPr fontId="5"/>
  </si>
  <si>
    <t>資産活用課</t>
    <rPh sb="0" eb="5">
      <t>シサンカツヨウカ</t>
    </rPh>
    <phoneticPr fontId="5"/>
  </si>
  <si>
    <t>公共施設カルテ</t>
    <rPh sb="0" eb="2">
      <t>コウキョウ</t>
    </rPh>
    <rPh sb="2" eb="4">
      <t>シセツ</t>
    </rPh>
    <phoneticPr fontId="5"/>
  </si>
  <si>
    <t>令和3年度　市民会館　市民講座（文学）テキスト</t>
    <rPh sb="0" eb="2">
      <t>レイワ</t>
    </rPh>
    <rPh sb="3" eb="4">
      <t>ネン</t>
    </rPh>
    <rPh sb="4" eb="5">
      <t>ド</t>
    </rPh>
    <rPh sb="6" eb="8">
      <t>シミン</t>
    </rPh>
    <rPh sb="8" eb="10">
      <t>カイカン</t>
    </rPh>
    <rPh sb="11" eb="13">
      <t>シミン</t>
    </rPh>
    <rPh sb="13" eb="15">
      <t>コウザ</t>
    </rPh>
    <rPh sb="16" eb="18">
      <t>ブンガク</t>
    </rPh>
    <phoneticPr fontId="5"/>
  </si>
  <si>
    <t>令和3年第1回市議会臨時会当初議案</t>
    <rPh sb="0" eb="2">
      <t>レイワ</t>
    </rPh>
    <rPh sb="3" eb="4">
      <t>ネン</t>
    </rPh>
    <rPh sb="4" eb="5">
      <t>ダイ</t>
    </rPh>
    <rPh sb="6" eb="7">
      <t>カイ</t>
    </rPh>
    <rPh sb="7" eb="8">
      <t>シ</t>
    </rPh>
    <rPh sb="8" eb="10">
      <t>ギカイ</t>
    </rPh>
    <rPh sb="10" eb="12">
      <t>リンジ</t>
    </rPh>
    <rPh sb="12" eb="13">
      <t>カイ</t>
    </rPh>
    <rPh sb="13" eb="15">
      <t>トウショ</t>
    </rPh>
    <rPh sb="15" eb="17">
      <t>ギアン</t>
    </rPh>
    <phoneticPr fontId="5"/>
  </si>
  <si>
    <t>令和3年度普通徴収納税通知書用チラシ</t>
    <rPh sb="0" eb="2">
      <t>レイワ</t>
    </rPh>
    <rPh sb="3" eb="4">
      <t>ネン</t>
    </rPh>
    <rPh sb="4" eb="5">
      <t>ド</t>
    </rPh>
    <rPh sb="5" eb="11">
      <t>フツウチョウシュウノウゼイ</t>
    </rPh>
    <rPh sb="11" eb="14">
      <t>ツウチショ</t>
    </rPh>
    <rPh sb="14" eb="15">
      <t>ヨウ</t>
    </rPh>
    <phoneticPr fontId="5"/>
  </si>
  <si>
    <t>児童青少年課</t>
    <rPh sb="0" eb="5">
      <t>ジドウセイショウネン</t>
    </rPh>
    <rPh sb="5" eb="6">
      <t>カ</t>
    </rPh>
    <phoneticPr fontId="5"/>
  </si>
  <si>
    <t>青少協委嘱式チラシ</t>
    <rPh sb="0" eb="3">
      <t>セイショウキョウ</t>
    </rPh>
    <rPh sb="3" eb="5">
      <t>イショク</t>
    </rPh>
    <rPh sb="5" eb="6">
      <t>シキ</t>
    </rPh>
    <phoneticPr fontId="5"/>
  </si>
  <si>
    <t>管財課</t>
    <rPh sb="0" eb="3">
      <t>カンザイカ</t>
    </rPh>
    <phoneticPr fontId="5"/>
  </si>
  <si>
    <t>内線電話番号帳　令和3年4月版</t>
    <rPh sb="0" eb="7">
      <t>ナイセンデンワバンゴウチョウ</t>
    </rPh>
    <rPh sb="8" eb="10">
      <t>レイワ</t>
    </rPh>
    <rPh sb="11" eb="12">
      <t>ネン</t>
    </rPh>
    <rPh sb="13" eb="14">
      <t>ガツ</t>
    </rPh>
    <rPh sb="14" eb="15">
      <t>バン</t>
    </rPh>
    <phoneticPr fontId="5"/>
  </si>
  <si>
    <t>けやきコミセン　住民総会</t>
    <rPh sb="8" eb="12">
      <t>ジュウミンソウカイ</t>
    </rPh>
    <phoneticPr fontId="5"/>
  </si>
  <si>
    <t>中学生・高校生リーダー養成講座資料</t>
    <rPh sb="0" eb="3">
      <t>チュウガクセイ</t>
    </rPh>
    <rPh sb="4" eb="7">
      <t>コウコウセイ</t>
    </rPh>
    <rPh sb="11" eb="15">
      <t>ヨウセイコウザ</t>
    </rPh>
    <rPh sb="15" eb="17">
      <t>シリョウ</t>
    </rPh>
    <phoneticPr fontId="5"/>
  </si>
  <si>
    <t>児童手当・特例給付現況届記入見本</t>
    <rPh sb="0" eb="4">
      <t>ジドウテアテ</t>
    </rPh>
    <rPh sb="5" eb="11">
      <t>トクレイキュウフゲンキョウ</t>
    </rPh>
    <rPh sb="11" eb="12">
      <t>トドケ</t>
    </rPh>
    <rPh sb="12" eb="16">
      <t>キニュウミホン</t>
    </rPh>
    <phoneticPr fontId="5"/>
  </si>
  <si>
    <t>令和3年度児童手当・特例給付現況届の提出について</t>
    <rPh sb="0" eb="2">
      <t>レイワ</t>
    </rPh>
    <rPh sb="3" eb="4">
      <t>ネン</t>
    </rPh>
    <rPh sb="4" eb="5">
      <t>ド</t>
    </rPh>
    <rPh sb="5" eb="9">
      <t>ジドウテアテ</t>
    </rPh>
    <rPh sb="10" eb="14">
      <t>トクレイキュウフ</t>
    </rPh>
    <rPh sb="14" eb="17">
      <t>ゲンキョウトドケ</t>
    </rPh>
    <rPh sb="18" eb="20">
      <t>テイシュツ</t>
    </rPh>
    <phoneticPr fontId="5"/>
  </si>
  <si>
    <t>小学校オーケストラ鑑賞教室プログラム</t>
    <rPh sb="0" eb="3">
      <t>ショウガッコウ</t>
    </rPh>
    <rPh sb="9" eb="11">
      <t>カンショウ</t>
    </rPh>
    <rPh sb="11" eb="13">
      <t>キョウシツ</t>
    </rPh>
    <phoneticPr fontId="5"/>
  </si>
  <si>
    <t>武蔵野市民生児童委員協議会合同民協資料</t>
    <rPh sb="0" eb="10">
      <t>ムサシノシミンセイジドウイイン</t>
    </rPh>
    <rPh sb="10" eb="19">
      <t>キョウギカイゴウドウミンキョウシリョウ</t>
    </rPh>
    <phoneticPr fontId="5"/>
  </si>
  <si>
    <t>シニア支え合いポイント制度テキスト</t>
    <rPh sb="3" eb="4">
      <t>ササ</t>
    </rPh>
    <rPh sb="5" eb="6">
      <t>ア</t>
    </rPh>
    <rPh sb="11" eb="13">
      <t>セイド</t>
    </rPh>
    <phoneticPr fontId="5"/>
  </si>
  <si>
    <t>青少年平和交流派遣団団員募集</t>
    <rPh sb="0" eb="3">
      <t>セイショウネン</t>
    </rPh>
    <rPh sb="3" eb="7">
      <t>ヘイワコウリュウ</t>
    </rPh>
    <rPh sb="7" eb="14">
      <t>ハケンダンダンインボシュウ</t>
    </rPh>
    <phoneticPr fontId="5"/>
  </si>
  <si>
    <t>じどうかんだより5月号</t>
    <rPh sb="9" eb="11">
      <t>ガツゴウ</t>
    </rPh>
    <phoneticPr fontId="5"/>
  </si>
  <si>
    <t>古文書解読講座チラシ</t>
    <rPh sb="0" eb="1">
      <t>コ</t>
    </rPh>
    <rPh sb="1" eb="3">
      <t>ブンショ</t>
    </rPh>
    <rPh sb="3" eb="5">
      <t>カイドク</t>
    </rPh>
    <rPh sb="5" eb="7">
      <t>コウザ</t>
    </rPh>
    <phoneticPr fontId="5"/>
  </si>
  <si>
    <t>歴史館大学チラシ</t>
    <rPh sb="0" eb="5">
      <t>レキシカンダイガク</t>
    </rPh>
    <phoneticPr fontId="5"/>
  </si>
  <si>
    <t>学童クラブ保険通知</t>
    <rPh sb="0" eb="2">
      <t>ガクドウ</t>
    </rPh>
    <rPh sb="5" eb="7">
      <t>ホケン</t>
    </rPh>
    <rPh sb="7" eb="9">
      <t>ツウチ</t>
    </rPh>
    <phoneticPr fontId="5"/>
  </si>
  <si>
    <t>ひとり親家庭サービスのしおり　令和3年度版</t>
    <rPh sb="3" eb="4">
      <t>オヤ</t>
    </rPh>
    <rPh sb="4" eb="6">
      <t>カテイ</t>
    </rPh>
    <rPh sb="15" eb="17">
      <t>レイワ</t>
    </rPh>
    <rPh sb="18" eb="20">
      <t>ネンド</t>
    </rPh>
    <rPh sb="20" eb="21">
      <t>バン</t>
    </rPh>
    <phoneticPr fontId="5"/>
  </si>
  <si>
    <t>武蔵野市子ども支援連携会議令和2年度報告書（A4)</t>
    <rPh sb="0" eb="4">
      <t>ムサシノシ</t>
    </rPh>
    <rPh sb="4" eb="5">
      <t>コ</t>
    </rPh>
    <rPh sb="7" eb="9">
      <t>シエン</t>
    </rPh>
    <rPh sb="9" eb="11">
      <t>レンケイ</t>
    </rPh>
    <rPh sb="11" eb="13">
      <t>カイギ</t>
    </rPh>
    <rPh sb="13" eb="15">
      <t>レイワ</t>
    </rPh>
    <rPh sb="16" eb="18">
      <t>ネンド</t>
    </rPh>
    <rPh sb="18" eb="21">
      <t>ホウコクショ</t>
    </rPh>
    <phoneticPr fontId="5"/>
  </si>
  <si>
    <t>武蔵野市子ども支援連携会議令和2年度報告書（A3)</t>
    <rPh sb="0" eb="4">
      <t>ムサシノシ</t>
    </rPh>
    <rPh sb="4" eb="5">
      <t>コ</t>
    </rPh>
    <rPh sb="7" eb="9">
      <t>シエン</t>
    </rPh>
    <rPh sb="9" eb="11">
      <t>レンケイ</t>
    </rPh>
    <rPh sb="11" eb="13">
      <t>カイギ</t>
    </rPh>
    <rPh sb="13" eb="15">
      <t>レイワ</t>
    </rPh>
    <rPh sb="16" eb="18">
      <t>ネンド</t>
    </rPh>
    <rPh sb="18" eb="21">
      <t>ホウコクショ</t>
    </rPh>
    <phoneticPr fontId="5"/>
  </si>
  <si>
    <t>むさしの発見隊「かいぼりのヒミツ～なぜ池はよみがえる？～」チラシ</t>
    <rPh sb="4" eb="6">
      <t>ハッケン</t>
    </rPh>
    <rPh sb="6" eb="7">
      <t>タイ</t>
    </rPh>
    <rPh sb="19" eb="20">
      <t>イケ</t>
    </rPh>
    <phoneticPr fontId="5"/>
  </si>
  <si>
    <t>令和3年保育園であそぼう5～6月（全地域）</t>
    <rPh sb="0" eb="2">
      <t>レイワ</t>
    </rPh>
    <rPh sb="3" eb="4">
      <t>ネン</t>
    </rPh>
    <rPh sb="4" eb="7">
      <t>ホイクエン</t>
    </rPh>
    <rPh sb="15" eb="16">
      <t>ガツ</t>
    </rPh>
    <rPh sb="17" eb="20">
      <t>ゼンチイキ</t>
    </rPh>
    <phoneticPr fontId="5"/>
  </si>
  <si>
    <t>吉祥寺南町コミュニティニュース</t>
    <rPh sb="0" eb="5">
      <t>キチジョウジミナミチョウ</t>
    </rPh>
    <phoneticPr fontId="5"/>
  </si>
  <si>
    <t>環境政策課</t>
    <rPh sb="0" eb="5">
      <t>カンキョウセイサクカ</t>
    </rPh>
    <phoneticPr fontId="5"/>
  </si>
  <si>
    <t>むさしのエコreゾートフリーペーパー差し込み用紙</t>
    <rPh sb="18" eb="19">
      <t>サ</t>
    </rPh>
    <rPh sb="20" eb="21">
      <t>コ</t>
    </rPh>
    <rPh sb="22" eb="24">
      <t>ヨウシ</t>
    </rPh>
    <phoneticPr fontId="5"/>
  </si>
  <si>
    <t>健康診査マニュアル</t>
    <rPh sb="0" eb="4">
      <t>ケンコウシンサ</t>
    </rPh>
    <phoneticPr fontId="5"/>
  </si>
  <si>
    <t>武蔵野ふるさと歴史館だより第7号</t>
    <rPh sb="0" eb="3">
      <t>ムサシノ</t>
    </rPh>
    <rPh sb="7" eb="10">
      <t>レキシカン</t>
    </rPh>
    <rPh sb="13" eb="14">
      <t>ダイ</t>
    </rPh>
    <rPh sb="15" eb="16">
      <t>ゴウ</t>
    </rPh>
    <phoneticPr fontId="5"/>
  </si>
  <si>
    <t>年間指導計画（本宿小）</t>
    <rPh sb="0" eb="6">
      <t>ネンカンシドウケイカク</t>
    </rPh>
    <rPh sb="7" eb="10">
      <t>ホンジュクショウ</t>
    </rPh>
    <phoneticPr fontId="5"/>
  </si>
  <si>
    <t>令和3年度「みんなあつまれ！」</t>
    <rPh sb="0" eb="2">
      <t>レイワ</t>
    </rPh>
    <rPh sb="3" eb="5">
      <t>ネンド</t>
    </rPh>
    <phoneticPr fontId="5"/>
  </si>
  <si>
    <t>新型コロナウイルス感染症流行時の避難行動について</t>
    <rPh sb="0" eb="2">
      <t>シンガタ</t>
    </rPh>
    <rPh sb="9" eb="11">
      <t>カンセン</t>
    </rPh>
    <rPh sb="11" eb="12">
      <t>ショウ</t>
    </rPh>
    <rPh sb="12" eb="14">
      <t>リュウコウ</t>
    </rPh>
    <rPh sb="14" eb="15">
      <t>ジ</t>
    </rPh>
    <rPh sb="16" eb="20">
      <t>ヒナンコウドウ</t>
    </rPh>
    <phoneticPr fontId="5"/>
  </si>
  <si>
    <t>マイナンバーカード（個人番号カード）交付のご案内</t>
    <rPh sb="10" eb="14">
      <t>コジンバンゴウ</t>
    </rPh>
    <rPh sb="18" eb="20">
      <t>コウフ</t>
    </rPh>
    <rPh sb="22" eb="24">
      <t>アンナイ</t>
    </rPh>
    <phoneticPr fontId="5"/>
  </si>
  <si>
    <t>マイナンバーカード交付同時届出書</t>
    <rPh sb="9" eb="11">
      <t>コウフ</t>
    </rPh>
    <rPh sb="11" eb="13">
      <t>ドウジ</t>
    </rPh>
    <rPh sb="13" eb="14">
      <t>トドケ</t>
    </rPh>
    <rPh sb="14" eb="16">
      <t>デショ</t>
    </rPh>
    <phoneticPr fontId="5"/>
  </si>
  <si>
    <t>マイナンバーカード（個人番号カード）・電子証明書　暗証番号保管用紙</t>
    <rPh sb="10" eb="14">
      <t>コジンバンゴウ</t>
    </rPh>
    <rPh sb="19" eb="24">
      <t>デンシショウメイショ</t>
    </rPh>
    <rPh sb="25" eb="29">
      <t>アンショウバンゴウ</t>
    </rPh>
    <rPh sb="29" eb="31">
      <t>ホカン</t>
    </rPh>
    <rPh sb="31" eb="33">
      <t>ヨウシ</t>
    </rPh>
    <phoneticPr fontId="5"/>
  </si>
  <si>
    <t>住民票写し等請求書</t>
    <rPh sb="0" eb="4">
      <t>ジュウミンヒョウウツ</t>
    </rPh>
    <rPh sb="5" eb="6">
      <t>トウ</t>
    </rPh>
    <rPh sb="6" eb="9">
      <t>セイキュウショ</t>
    </rPh>
    <phoneticPr fontId="5"/>
  </si>
  <si>
    <t>個人番号カード券面記載事項変更届兼電子証明書新規発行申請書</t>
    <rPh sb="0" eb="4">
      <t>コジンバンゴウ</t>
    </rPh>
    <rPh sb="7" eb="11">
      <t>ケンメンキサイ</t>
    </rPh>
    <rPh sb="11" eb="15">
      <t>ジコウヘンコウ</t>
    </rPh>
    <rPh sb="15" eb="16">
      <t>トドケ</t>
    </rPh>
    <rPh sb="16" eb="17">
      <t>ケン</t>
    </rPh>
    <rPh sb="17" eb="22">
      <t>デンシショウメイショ</t>
    </rPh>
    <rPh sb="22" eb="24">
      <t>シンキ</t>
    </rPh>
    <rPh sb="24" eb="26">
      <t>ハッコウ</t>
    </rPh>
    <rPh sb="26" eb="29">
      <t>シンセイショ</t>
    </rPh>
    <phoneticPr fontId="5"/>
  </si>
  <si>
    <t>印鑑登録申請書/証明書カード交付・暗証番号登録関係申請書</t>
    <rPh sb="0" eb="4">
      <t>インカントウロク</t>
    </rPh>
    <rPh sb="4" eb="7">
      <t>シンセイショ</t>
    </rPh>
    <rPh sb="8" eb="11">
      <t>ショウメイショ</t>
    </rPh>
    <rPh sb="14" eb="16">
      <t>コウフ</t>
    </rPh>
    <rPh sb="21" eb="23">
      <t>トウロク</t>
    </rPh>
    <rPh sb="23" eb="28">
      <t>カンケイシンセイショ</t>
    </rPh>
    <phoneticPr fontId="5"/>
  </si>
  <si>
    <t>【初回用様式】個人番号カード交付申請書（ＩＤ入り）</t>
    <rPh sb="1" eb="3">
      <t>ショカイ</t>
    </rPh>
    <rPh sb="3" eb="4">
      <t>ヨウ</t>
    </rPh>
    <rPh sb="4" eb="6">
      <t>ヨウシキ</t>
    </rPh>
    <rPh sb="7" eb="9">
      <t>コジン</t>
    </rPh>
    <rPh sb="9" eb="11">
      <t>バンゴウ</t>
    </rPh>
    <rPh sb="14" eb="16">
      <t>コウフ</t>
    </rPh>
    <rPh sb="16" eb="19">
      <t>シンセイショ</t>
    </rPh>
    <rPh sb="22" eb="23">
      <t>イ</t>
    </rPh>
    <phoneticPr fontId="5"/>
  </si>
  <si>
    <t>東日本大震災に対する武蔵野市の取り組みと今後の防災対応指針</t>
    <rPh sb="0" eb="6">
      <t>ヒガシニホンダイシンサイ</t>
    </rPh>
    <rPh sb="7" eb="8">
      <t>タイ</t>
    </rPh>
    <rPh sb="10" eb="14">
      <t>ムサシノシ</t>
    </rPh>
    <rPh sb="15" eb="16">
      <t>ト</t>
    </rPh>
    <rPh sb="17" eb="18">
      <t>ク</t>
    </rPh>
    <rPh sb="20" eb="22">
      <t>コンゴ</t>
    </rPh>
    <rPh sb="23" eb="25">
      <t>ボウサイ</t>
    </rPh>
    <rPh sb="25" eb="27">
      <t>タイオウ</t>
    </rPh>
    <rPh sb="27" eb="29">
      <t>シシン</t>
    </rPh>
    <phoneticPr fontId="5"/>
  </si>
  <si>
    <t>未定</t>
    <rPh sb="0" eb="2">
      <t>ミテイ</t>
    </rPh>
    <phoneticPr fontId="5"/>
  </si>
  <si>
    <t>武蔵野市地域防災計画　平成27年修正</t>
    <rPh sb="0" eb="4">
      <t>ムサシノシ</t>
    </rPh>
    <rPh sb="4" eb="10">
      <t>チイキボウサイケイカク</t>
    </rPh>
    <rPh sb="11" eb="13">
      <t>ヘイセイ</t>
    </rPh>
    <rPh sb="15" eb="16">
      <t>ネン</t>
    </rPh>
    <rPh sb="16" eb="18">
      <t>シュウセイ</t>
    </rPh>
    <phoneticPr fontId="5"/>
  </si>
  <si>
    <t>武蔵野市地域防災計画別冊（資料集）　平成27年修正</t>
    <rPh sb="0" eb="4">
      <t>ムサシノシ</t>
    </rPh>
    <rPh sb="4" eb="10">
      <t>チイキボウサイケイカク</t>
    </rPh>
    <rPh sb="10" eb="12">
      <t>ベッサツ</t>
    </rPh>
    <rPh sb="13" eb="15">
      <t>シリョウ</t>
    </rPh>
    <rPh sb="15" eb="16">
      <t>シュウ</t>
    </rPh>
    <rPh sb="18" eb="20">
      <t>ヘイセイ</t>
    </rPh>
    <rPh sb="22" eb="23">
      <t>ネン</t>
    </rPh>
    <rPh sb="23" eb="25">
      <t>シュウセイ</t>
    </rPh>
    <phoneticPr fontId="5"/>
  </si>
  <si>
    <t>中学校オーケストラ鑑賞教室プログラム</t>
    <rPh sb="0" eb="3">
      <t>チュウガッコウ</t>
    </rPh>
    <rPh sb="9" eb="11">
      <t>カンショウ</t>
    </rPh>
    <rPh sb="11" eb="13">
      <t>キョウシツ</t>
    </rPh>
    <phoneticPr fontId="5"/>
  </si>
  <si>
    <t>Ｂ４</t>
  </si>
  <si>
    <t>通級判定委員会資料</t>
    <rPh sb="0" eb="4">
      <t>ツウキュウハンテイ</t>
    </rPh>
    <rPh sb="4" eb="7">
      <t>イインカイ</t>
    </rPh>
    <rPh sb="7" eb="9">
      <t>シリョウ</t>
    </rPh>
    <phoneticPr fontId="5"/>
  </si>
  <si>
    <t>令和3年度武蔵野市民生児童委員協議会ハンドブック</t>
    <rPh sb="0" eb="2">
      <t>レイワ</t>
    </rPh>
    <rPh sb="3" eb="4">
      <t>ネン</t>
    </rPh>
    <rPh sb="4" eb="5">
      <t>ド</t>
    </rPh>
    <rPh sb="5" eb="15">
      <t>ムサシノシミンセイジドウイイン</t>
    </rPh>
    <rPh sb="15" eb="18">
      <t>キョウギカイ</t>
    </rPh>
    <phoneticPr fontId="5"/>
  </si>
  <si>
    <t>武蔵野市地球温暖化対策実行計画20201（区域施策編）・武蔵野市気候変動適応計画20201</t>
    <rPh sb="0" eb="4">
      <t>ムサシノシ</t>
    </rPh>
    <rPh sb="4" eb="9">
      <t>チキュウオンダンカ</t>
    </rPh>
    <rPh sb="9" eb="11">
      <t>タイサク</t>
    </rPh>
    <rPh sb="11" eb="13">
      <t>ジッコウ</t>
    </rPh>
    <rPh sb="13" eb="15">
      <t>ケイカク</t>
    </rPh>
    <rPh sb="21" eb="23">
      <t>クイキ</t>
    </rPh>
    <rPh sb="23" eb="25">
      <t>シサク</t>
    </rPh>
    <rPh sb="25" eb="26">
      <t>ヘン</t>
    </rPh>
    <rPh sb="28" eb="32">
      <t>ムサシノシ</t>
    </rPh>
    <rPh sb="32" eb="34">
      <t>キコウ</t>
    </rPh>
    <rPh sb="34" eb="36">
      <t>ヘンドウ</t>
    </rPh>
    <rPh sb="36" eb="38">
      <t>テキオウ</t>
    </rPh>
    <rPh sb="38" eb="40">
      <t>ケイカク</t>
    </rPh>
    <phoneticPr fontId="5"/>
  </si>
  <si>
    <t>武蔵野市地球温暖化対策実行計画2021（事務事業編）</t>
    <rPh sb="0" eb="4">
      <t>ムサシノシ</t>
    </rPh>
    <rPh sb="4" eb="9">
      <t>チキュウオンダンカ</t>
    </rPh>
    <rPh sb="9" eb="11">
      <t>タイサク</t>
    </rPh>
    <rPh sb="11" eb="13">
      <t>ジッコウ</t>
    </rPh>
    <rPh sb="13" eb="15">
      <t>ケイカク</t>
    </rPh>
    <rPh sb="20" eb="22">
      <t>ジム</t>
    </rPh>
    <rPh sb="22" eb="24">
      <t>ジギョウ</t>
    </rPh>
    <rPh sb="24" eb="25">
      <t>ヘン</t>
    </rPh>
    <phoneticPr fontId="5"/>
  </si>
  <si>
    <t>交流（市民会館定期団体のご案内）</t>
    <rPh sb="0" eb="2">
      <t>コウリュウ</t>
    </rPh>
    <rPh sb="3" eb="7">
      <t>シミンカイカン</t>
    </rPh>
    <rPh sb="7" eb="9">
      <t>テイキ</t>
    </rPh>
    <rPh sb="9" eb="11">
      <t>ダンタイ</t>
    </rPh>
    <rPh sb="13" eb="15">
      <t>アンナイ</t>
    </rPh>
    <phoneticPr fontId="5"/>
  </si>
  <si>
    <t>「令和3年度　市民税　都民税　特別徴収のしおり」正誤表</t>
    <phoneticPr fontId="5"/>
  </si>
  <si>
    <t>選挙管理委員会事務局</t>
    <rPh sb="0" eb="10">
      <t>センキョカンリイインカイジムキョク</t>
    </rPh>
    <phoneticPr fontId="5"/>
  </si>
  <si>
    <t>東京都議会議員選挙案内チラシ（転入者用）</t>
    <rPh sb="0" eb="11">
      <t>トウキョウトギカイギインセンキョアンナイ</t>
    </rPh>
    <rPh sb="15" eb="19">
      <t>テンニュウシャヨウ</t>
    </rPh>
    <phoneticPr fontId="5"/>
  </si>
  <si>
    <t>東京都議会議員選挙案内チラシ（転出者用）</t>
    <rPh sb="0" eb="11">
      <t>トウキョウトギカイギインセンキョアンナイ</t>
    </rPh>
    <rPh sb="15" eb="19">
      <t>テンシュツシャヨウ</t>
    </rPh>
    <phoneticPr fontId="5"/>
  </si>
  <si>
    <t>国民健康保険税口座不能通知同封チラシ</t>
    <rPh sb="0" eb="4">
      <t>コクミンケンコウ</t>
    </rPh>
    <rPh sb="4" eb="7">
      <t>ホケンゼイ</t>
    </rPh>
    <rPh sb="7" eb="13">
      <t>コウザフノウツウチ</t>
    </rPh>
    <rPh sb="13" eb="15">
      <t>ドウフウ</t>
    </rPh>
    <phoneticPr fontId="5"/>
  </si>
  <si>
    <t>固定資産税口座不能通知同封チラシ</t>
    <rPh sb="0" eb="5">
      <t>コテイシサンゼイ</t>
    </rPh>
    <rPh sb="5" eb="9">
      <t>コウザフノウ</t>
    </rPh>
    <rPh sb="9" eb="13">
      <t>ツウチドウフウ</t>
    </rPh>
    <phoneticPr fontId="5"/>
  </si>
  <si>
    <t>市都民税口座不能通知同封チラシ</t>
    <rPh sb="0" eb="4">
      <t>シトミンゼイ</t>
    </rPh>
    <rPh sb="4" eb="8">
      <t>コウザフノウ</t>
    </rPh>
    <rPh sb="8" eb="12">
      <t>ツウチドウフウ</t>
    </rPh>
    <phoneticPr fontId="5"/>
  </si>
  <si>
    <t>新型コロナウイルス感染症防止に関するお知らせ及び調査についてのお問い合わせ先</t>
    <rPh sb="0" eb="2">
      <t>シンガタ</t>
    </rPh>
    <rPh sb="9" eb="12">
      <t>カンセンショウ</t>
    </rPh>
    <rPh sb="12" eb="14">
      <t>ボウシ</t>
    </rPh>
    <rPh sb="15" eb="16">
      <t>カン</t>
    </rPh>
    <rPh sb="19" eb="20">
      <t>シ</t>
    </rPh>
    <rPh sb="22" eb="23">
      <t>オヨ</t>
    </rPh>
    <rPh sb="24" eb="26">
      <t>チョウサ</t>
    </rPh>
    <rPh sb="32" eb="33">
      <t>ト</t>
    </rPh>
    <rPh sb="34" eb="35">
      <t>ア</t>
    </rPh>
    <rPh sb="37" eb="38">
      <t>サキ</t>
    </rPh>
    <phoneticPr fontId="5"/>
  </si>
  <si>
    <t>令和3年度高齢者肺炎球菌お知らせ</t>
    <rPh sb="0" eb="2">
      <t>レイワ</t>
    </rPh>
    <rPh sb="3" eb="8">
      <t>ネンドコウレイシャ</t>
    </rPh>
    <rPh sb="8" eb="12">
      <t>ハイエンキュウキン</t>
    </rPh>
    <rPh sb="13" eb="14">
      <t>シ</t>
    </rPh>
    <phoneticPr fontId="5"/>
  </si>
  <si>
    <t>令和3年度高齢者肺炎球菌医療機関一覧</t>
    <rPh sb="0" eb="2">
      <t>レイワ</t>
    </rPh>
    <rPh sb="3" eb="8">
      <t>ネンドコウレイシャ</t>
    </rPh>
    <rPh sb="8" eb="12">
      <t>ハイエンキュウキン</t>
    </rPh>
    <rPh sb="12" eb="18">
      <t>イリョウキカンイチラン</t>
    </rPh>
    <phoneticPr fontId="5"/>
  </si>
  <si>
    <t>「紙芝居一座がやってくる！」（第1回）チラシ</t>
    <rPh sb="1" eb="6">
      <t>カミシバイイチザ</t>
    </rPh>
    <rPh sb="15" eb="16">
      <t>ダイ</t>
    </rPh>
    <rPh sb="17" eb="18">
      <t>カイ</t>
    </rPh>
    <phoneticPr fontId="5"/>
  </si>
  <si>
    <t>「紙芝居一座がやってくる！」ポスター</t>
    <phoneticPr fontId="5"/>
  </si>
  <si>
    <t>武蔵野市のスポーツ・運動に関するアンケート調査報告書</t>
    <rPh sb="0" eb="4">
      <t>ムサシノシ</t>
    </rPh>
    <rPh sb="10" eb="12">
      <t>ウンドウ</t>
    </rPh>
    <rPh sb="13" eb="14">
      <t>カン</t>
    </rPh>
    <rPh sb="21" eb="26">
      <t>チョウサホウコクショ</t>
    </rPh>
    <phoneticPr fontId="5"/>
  </si>
  <si>
    <t>ムーバス7号路線「境・三鷹循環」路線図</t>
    <rPh sb="5" eb="8">
      <t>ゴウロセン</t>
    </rPh>
    <rPh sb="9" eb="10">
      <t>サカイ</t>
    </rPh>
    <rPh sb="11" eb="15">
      <t>ミタカジュンカン</t>
    </rPh>
    <rPh sb="16" eb="19">
      <t>ロセンズ</t>
    </rPh>
    <phoneticPr fontId="5"/>
  </si>
  <si>
    <t>住民総会特集</t>
    <rPh sb="0" eb="6">
      <t>ジュウミンソウカイトクシュウ</t>
    </rPh>
    <phoneticPr fontId="5"/>
  </si>
  <si>
    <t>吉祥寺西コミュニティだより</t>
    <rPh sb="0" eb="3">
      <t>キチジョウジ</t>
    </rPh>
    <rPh sb="3" eb="4">
      <t>ニシ</t>
    </rPh>
    <phoneticPr fontId="5"/>
  </si>
  <si>
    <t>産業振興課</t>
    <rPh sb="0" eb="5">
      <t>サンギョウシンコウカ</t>
    </rPh>
    <phoneticPr fontId="5"/>
  </si>
  <si>
    <t>一時支援金申請要領（中小法人等向け）</t>
    <rPh sb="0" eb="9">
      <t>イチジシエンキンシンセイヨウリョウ</t>
    </rPh>
    <rPh sb="10" eb="15">
      <t>チュウショウホウジントウ</t>
    </rPh>
    <rPh sb="15" eb="16">
      <t>ム</t>
    </rPh>
    <phoneticPr fontId="5"/>
  </si>
  <si>
    <t>入稿遅れ</t>
    <rPh sb="0" eb="3">
      <t>ニュウコウオク</t>
    </rPh>
    <phoneticPr fontId="5"/>
  </si>
  <si>
    <t>一時支援金申請要領（個人事業者等向け）</t>
    <rPh sb="0" eb="9">
      <t>イチジシエンキンシンセイヨウリョウ</t>
    </rPh>
    <rPh sb="10" eb="12">
      <t>コジン</t>
    </rPh>
    <rPh sb="12" eb="16">
      <t>ジギョウシャトウ</t>
    </rPh>
    <rPh sb="16" eb="17">
      <t>ム</t>
    </rPh>
    <phoneticPr fontId="5"/>
  </si>
  <si>
    <t>一時支援金申請要領（主たる収入を雑所得・給与所得で確定申告した個人事業者向け）</t>
    <rPh sb="0" eb="9">
      <t>イチジシエンキンシンセイヨウリョウ</t>
    </rPh>
    <rPh sb="10" eb="11">
      <t>シュ</t>
    </rPh>
    <rPh sb="13" eb="15">
      <t>シュウニュウ</t>
    </rPh>
    <rPh sb="16" eb="19">
      <t>ザツショトク</t>
    </rPh>
    <rPh sb="20" eb="24">
      <t>キュウヨショトク</t>
    </rPh>
    <rPh sb="25" eb="37">
      <t>カクテイシンコクシタコジンジギョウシャム</t>
    </rPh>
    <phoneticPr fontId="5"/>
  </si>
  <si>
    <t>第二期武蔵野市観光推進計画</t>
    <rPh sb="0" eb="2">
      <t>ダイニ</t>
    </rPh>
    <rPh sb="2" eb="3">
      <t>キ</t>
    </rPh>
    <rPh sb="3" eb="7">
      <t>ムサシノシ</t>
    </rPh>
    <rPh sb="7" eb="9">
      <t>カンコウ</t>
    </rPh>
    <rPh sb="9" eb="11">
      <t>スイシン</t>
    </rPh>
    <rPh sb="11" eb="13">
      <t>ケイカク</t>
    </rPh>
    <phoneticPr fontId="5"/>
  </si>
  <si>
    <t>雨水利活用条例（2021年5月）</t>
    <rPh sb="0" eb="5">
      <t>ウスイリカツヨウ</t>
    </rPh>
    <rPh sb="5" eb="7">
      <t>ジョウレイ</t>
    </rPh>
    <rPh sb="12" eb="13">
      <t>ネン</t>
    </rPh>
    <rPh sb="14" eb="15">
      <t>ガツ</t>
    </rPh>
    <phoneticPr fontId="5"/>
  </si>
  <si>
    <t>こどもエコクラブ会員募集チラシ</t>
    <rPh sb="8" eb="10">
      <t>カイイン</t>
    </rPh>
    <rPh sb="10" eb="12">
      <t>ボシュウ</t>
    </rPh>
    <phoneticPr fontId="5"/>
  </si>
  <si>
    <t>武蔵野市民生児童委員協議会会長協議会資料協議会資料</t>
    <rPh sb="0" eb="8">
      <t>ムサシノシミンセイジドウ</t>
    </rPh>
    <rPh sb="13" eb="15">
      <t>カイチョウ</t>
    </rPh>
    <rPh sb="15" eb="18">
      <t>キョウギカイ</t>
    </rPh>
    <rPh sb="18" eb="20">
      <t>シリョウ</t>
    </rPh>
    <rPh sb="20" eb="25">
      <t>キョウギカイシリョウ</t>
    </rPh>
    <phoneticPr fontId="5"/>
  </si>
  <si>
    <t>住宅対策課</t>
    <rPh sb="0" eb="5">
      <t>ジュウタクタイサクカ</t>
    </rPh>
    <phoneticPr fontId="5"/>
  </si>
  <si>
    <t>公的住宅案内</t>
    <rPh sb="0" eb="6">
      <t>コウテキジュウタクアンナイ</t>
    </rPh>
    <phoneticPr fontId="5"/>
  </si>
  <si>
    <t>納税貯蓄組合総会資料</t>
    <rPh sb="0" eb="4">
      <t>ノウゼイチョチク</t>
    </rPh>
    <rPh sb="4" eb="8">
      <t>クミアイソウカイ</t>
    </rPh>
    <rPh sb="8" eb="10">
      <t>シリョウ</t>
    </rPh>
    <phoneticPr fontId="5"/>
  </si>
  <si>
    <t>「キッチンから始まる家族の絆」チラシ</t>
    <rPh sb="7" eb="8">
      <t>ハジ</t>
    </rPh>
    <rPh sb="10" eb="12">
      <t>カゾク</t>
    </rPh>
    <rPh sb="13" eb="14">
      <t>キズナ</t>
    </rPh>
    <phoneticPr fontId="5"/>
  </si>
  <si>
    <t>歯科健康診査のお知らせ</t>
    <rPh sb="0" eb="2">
      <t>シカ</t>
    </rPh>
    <rPh sb="2" eb="4">
      <t>ケンコウ</t>
    </rPh>
    <rPh sb="4" eb="6">
      <t>シンサ</t>
    </rPh>
    <rPh sb="8" eb="9">
      <t>シ</t>
    </rPh>
    <phoneticPr fontId="5"/>
  </si>
  <si>
    <t>関前コミセン便り</t>
    <rPh sb="0" eb="2">
      <t>セキマエ</t>
    </rPh>
    <rPh sb="6" eb="7">
      <t>ダヨ</t>
    </rPh>
    <phoneticPr fontId="5"/>
  </si>
  <si>
    <t>人事課</t>
    <rPh sb="0" eb="3">
      <t>ジンジカ</t>
    </rPh>
    <phoneticPr fontId="5"/>
  </si>
  <si>
    <t>令和3年度武蔵野市職員録</t>
    <rPh sb="0" eb="2">
      <t>レイワ</t>
    </rPh>
    <rPh sb="3" eb="9">
      <t>ネンドムサシノシ</t>
    </rPh>
    <rPh sb="9" eb="12">
      <t>ショクインロク</t>
    </rPh>
    <phoneticPr fontId="5"/>
  </si>
  <si>
    <t>令和3年度保育施設のしおり　第二版</t>
    <rPh sb="0" eb="2">
      <t>レイワ</t>
    </rPh>
    <rPh sb="3" eb="4">
      <t>ネン</t>
    </rPh>
    <rPh sb="4" eb="5">
      <t>ド</t>
    </rPh>
    <rPh sb="5" eb="7">
      <t>ホイク</t>
    </rPh>
    <rPh sb="7" eb="9">
      <t>シセツ</t>
    </rPh>
    <rPh sb="14" eb="16">
      <t>ダイニ</t>
    </rPh>
    <rPh sb="16" eb="17">
      <t>ハン</t>
    </rPh>
    <phoneticPr fontId="5"/>
  </si>
  <si>
    <t>負担限度額認定証制度改正のお知らせ</t>
    <rPh sb="0" eb="8">
      <t>フタンゲンドガクニンテイショウ</t>
    </rPh>
    <rPh sb="8" eb="12">
      <t>セイドカイセイ</t>
    </rPh>
    <rPh sb="14" eb="15">
      <t>シ</t>
    </rPh>
    <phoneticPr fontId="5"/>
  </si>
  <si>
    <t>負担限度額認定証制度のご案内</t>
    <rPh sb="0" eb="5">
      <t>フタンゲンドガク</t>
    </rPh>
    <rPh sb="5" eb="8">
      <t>ニンテイショウ</t>
    </rPh>
    <rPh sb="8" eb="10">
      <t>セイド</t>
    </rPh>
    <rPh sb="12" eb="14">
      <t>アンナイ</t>
    </rPh>
    <phoneticPr fontId="5"/>
  </si>
  <si>
    <t>負担限度額認定証記入例</t>
    <rPh sb="0" eb="2">
      <t>フタン</t>
    </rPh>
    <rPh sb="2" eb="4">
      <t>ゲンド</t>
    </rPh>
    <rPh sb="4" eb="5">
      <t>ガク</t>
    </rPh>
    <rPh sb="5" eb="8">
      <t>ニンテイショウ</t>
    </rPh>
    <rPh sb="8" eb="10">
      <t>キニュウ</t>
    </rPh>
    <rPh sb="10" eb="11">
      <t>レイ</t>
    </rPh>
    <phoneticPr fontId="5"/>
  </si>
  <si>
    <t>負担限度額認定証同意書</t>
    <rPh sb="0" eb="8">
      <t>フタンゲンドガクニンテイショウ</t>
    </rPh>
    <rPh sb="8" eb="11">
      <t>ドウイショ</t>
    </rPh>
    <phoneticPr fontId="5"/>
  </si>
  <si>
    <t>負担限度額認定証をお持ちの方へ</t>
    <rPh sb="0" eb="5">
      <t>フタンゲンドガク</t>
    </rPh>
    <rPh sb="5" eb="8">
      <t>ニンテイショウ</t>
    </rPh>
    <rPh sb="10" eb="11">
      <t>モ</t>
    </rPh>
    <rPh sb="13" eb="14">
      <t>カタ</t>
    </rPh>
    <phoneticPr fontId="5"/>
  </si>
  <si>
    <t>負担限度額認定証提出書類チェックリスト</t>
    <rPh sb="0" eb="5">
      <t>フタンゲンドガク</t>
    </rPh>
    <rPh sb="5" eb="8">
      <t>ニンテイショウ</t>
    </rPh>
    <rPh sb="8" eb="12">
      <t>テイシュツショルイ</t>
    </rPh>
    <phoneticPr fontId="5"/>
  </si>
  <si>
    <t>武蔵野ふるさと歴史館だより創刊号</t>
    <rPh sb="0" eb="3">
      <t>ムサシノ</t>
    </rPh>
    <rPh sb="7" eb="10">
      <t>レキシカン</t>
    </rPh>
    <rPh sb="13" eb="16">
      <t>ソウカンゴウ</t>
    </rPh>
    <phoneticPr fontId="5"/>
  </si>
  <si>
    <t>戦争資料展展示Vo.7「中島飛行機と埼玉」</t>
    <rPh sb="0" eb="2">
      <t>センソウ</t>
    </rPh>
    <rPh sb="2" eb="4">
      <t>シリョウ</t>
    </rPh>
    <rPh sb="4" eb="5">
      <t>テン</t>
    </rPh>
    <rPh sb="5" eb="7">
      <t>テンジ</t>
    </rPh>
    <rPh sb="12" eb="17">
      <t>ナカジマヒコウキ</t>
    </rPh>
    <rPh sb="18" eb="20">
      <t>サイタマ</t>
    </rPh>
    <phoneticPr fontId="5"/>
  </si>
  <si>
    <t>令和3年第2回市議会定例会当初議案</t>
    <rPh sb="0" eb="2">
      <t>レイワ</t>
    </rPh>
    <rPh sb="3" eb="4">
      <t>ネン</t>
    </rPh>
    <rPh sb="4" eb="5">
      <t>ダイ</t>
    </rPh>
    <rPh sb="6" eb="7">
      <t>カイ</t>
    </rPh>
    <rPh sb="7" eb="8">
      <t>シ</t>
    </rPh>
    <rPh sb="8" eb="10">
      <t>ギカイ</t>
    </rPh>
    <rPh sb="10" eb="12">
      <t>テイレイ</t>
    </rPh>
    <rPh sb="12" eb="13">
      <t>カイ</t>
    </rPh>
    <rPh sb="13" eb="15">
      <t>トウショ</t>
    </rPh>
    <rPh sb="15" eb="17">
      <t>ギアン</t>
    </rPh>
    <phoneticPr fontId="5"/>
  </si>
  <si>
    <t>緑町コミセン便り</t>
    <rPh sb="0" eb="2">
      <t>ミドリチョウ</t>
    </rPh>
    <rPh sb="6" eb="7">
      <t>ダヨ</t>
    </rPh>
    <phoneticPr fontId="5"/>
  </si>
  <si>
    <t>むさしのジャンボリーの中止のおしらせ</t>
    <rPh sb="11" eb="13">
      <t>チュウシ</t>
    </rPh>
    <phoneticPr fontId="5"/>
  </si>
  <si>
    <t>繰越明許費繰越計算書(報告)</t>
    <rPh sb="0" eb="2">
      <t>クリコシ</t>
    </rPh>
    <rPh sb="2" eb="4">
      <t>メイキョ</t>
    </rPh>
    <rPh sb="4" eb="5">
      <t>ヒ</t>
    </rPh>
    <rPh sb="5" eb="7">
      <t>クリコシ</t>
    </rPh>
    <rPh sb="7" eb="10">
      <t>ケイサンショ</t>
    </rPh>
    <rPh sb="11" eb="13">
      <t>ホウコク</t>
    </rPh>
    <phoneticPr fontId="5"/>
  </si>
  <si>
    <t>工事請負契約について(報告)</t>
    <rPh sb="0" eb="6">
      <t>コウジウケオイケイヤク</t>
    </rPh>
    <rPh sb="11" eb="13">
      <t>ホウコク</t>
    </rPh>
    <phoneticPr fontId="5"/>
  </si>
  <si>
    <t>人権擁護委員候補者の推薦につき意見を求めることについて(諮問)</t>
    <rPh sb="0" eb="2">
      <t>ジンケン</t>
    </rPh>
    <rPh sb="2" eb="4">
      <t>ヨウゴ</t>
    </rPh>
    <rPh sb="4" eb="6">
      <t>イイン</t>
    </rPh>
    <rPh sb="6" eb="8">
      <t>コウホ</t>
    </rPh>
    <rPh sb="8" eb="9">
      <t>シャ</t>
    </rPh>
    <rPh sb="10" eb="12">
      <t>スイセン</t>
    </rPh>
    <rPh sb="15" eb="17">
      <t>イケン</t>
    </rPh>
    <rPh sb="18" eb="19">
      <t>モト</t>
    </rPh>
    <rPh sb="28" eb="30">
      <t>シモン</t>
    </rPh>
    <phoneticPr fontId="5"/>
  </si>
  <si>
    <t>保険年金課</t>
    <rPh sb="0" eb="2">
      <t>ホケン</t>
    </rPh>
    <rPh sb="2" eb="4">
      <t>ネンキン</t>
    </rPh>
    <rPh sb="4" eb="5">
      <t>カ</t>
    </rPh>
    <phoneticPr fontId="5"/>
  </si>
  <si>
    <t>限度額認定証更新申請書</t>
    <rPh sb="0" eb="11">
      <t>ゲンドガクニンテイショウコウシンシンセイショ</t>
    </rPh>
    <phoneticPr fontId="5"/>
  </si>
  <si>
    <t>限度額認定証更新申請に伴う本人確認書類の案内</t>
    <rPh sb="0" eb="2">
      <t>ゲンド</t>
    </rPh>
    <rPh sb="2" eb="3">
      <t>ガク</t>
    </rPh>
    <rPh sb="3" eb="6">
      <t>ニンテイショウ</t>
    </rPh>
    <rPh sb="6" eb="8">
      <t>コウシン</t>
    </rPh>
    <rPh sb="8" eb="10">
      <t>シンセイ</t>
    </rPh>
    <rPh sb="11" eb="12">
      <t>トモナ</t>
    </rPh>
    <rPh sb="13" eb="15">
      <t>ホンニン</t>
    </rPh>
    <rPh sb="15" eb="17">
      <t>カクニン</t>
    </rPh>
    <rPh sb="17" eb="19">
      <t>ショルイ</t>
    </rPh>
    <rPh sb="20" eb="22">
      <t>アンナイ</t>
    </rPh>
    <phoneticPr fontId="5"/>
  </si>
  <si>
    <t>限度額認定証一斉更新お知らせ(70歳未満)</t>
    <rPh sb="0" eb="2">
      <t>ゲンド</t>
    </rPh>
    <rPh sb="2" eb="3">
      <t>ガク</t>
    </rPh>
    <rPh sb="3" eb="6">
      <t>ニンテイショウ</t>
    </rPh>
    <rPh sb="6" eb="8">
      <t>イッセイ</t>
    </rPh>
    <rPh sb="8" eb="10">
      <t>コウシン</t>
    </rPh>
    <rPh sb="11" eb="12">
      <t>シ</t>
    </rPh>
    <rPh sb="17" eb="18">
      <t>サイ</t>
    </rPh>
    <rPh sb="18" eb="20">
      <t>ミマン</t>
    </rPh>
    <phoneticPr fontId="5"/>
  </si>
  <si>
    <t>吉祥寺まちづくり事務所</t>
    <rPh sb="0" eb="3">
      <t>キチジョウジ</t>
    </rPh>
    <rPh sb="8" eb="10">
      <t>ジム</t>
    </rPh>
    <rPh sb="10" eb="11">
      <t>ショ</t>
    </rPh>
    <phoneticPr fontId="5"/>
  </si>
  <si>
    <t>(仮称)NEXT-吉祥寺2021(素案)(A3)</t>
    <rPh sb="1" eb="3">
      <t>カショウ</t>
    </rPh>
    <rPh sb="9" eb="12">
      <t>キチジョウジ</t>
    </rPh>
    <rPh sb="17" eb="19">
      <t>ソアン</t>
    </rPh>
    <phoneticPr fontId="5"/>
  </si>
  <si>
    <t>(仮称)NEXT-吉祥寺2021(素案)(A4)</t>
    <rPh sb="1" eb="3">
      <t>カショウ</t>
    </rPh>
    <rPh sb="9" eb="12">
      <t>キチジョウジ</t>
    </rPh>
    <rPh sb="17" eb="19">
      <t>ソアン</t>
    </rPh>
    <phoneticPr fontId="5"/>
  </si>
  <si>
    <t>児童青少年課</t>
    <rPh sb="0" eb="6">
      <t>ジドウセイショウネンカ</t>
    </rPh>
    <phoneticPr fontId="2"/>
  </si>
  <si>
    <t>じどうかんだより6月号</t>
    <rPh sb="9" eb="11">
      <t>ガツゴウ</t>
    </rPh>
    <phoneticPr fontId="5"/>
  </si>
  <si>
    <t>武蔵野市民生児童委員協議会合同員協資料(A3)</t>
    <rPh sb="0" eb="4">
      <t>ムサシノシ</t>
    </rPh>
    <rPh sb="4" eb="6">
      <t>ミンセイ</t>
    </rPh>
    <rPh sb="6" eb="8">
      <t>ジドウ</t>
    </rPh>
    <rPh sb="8" eb="10">
      <t>イイン</t>
    </rPh>
    <rPh sb="10" eb="13">
      <t>キョウギカイ</t>
    </rPh>
    <rPh sb="13" eb="15">
      <t>ゴウドウ</t>
    </rPh>
    <rPh sb="15" eb="16">
      <t>イン</t>
    </rPh>
    <rPh sb="16" eb="17">
      <t>キョウ</t>
    </rPh>
    <rPh sb="17" eb="19">
      <t>シリョウ</t>
    </rPh>
    <phoneticPr fontId="5"/>
  </si>
  <si>
    <t>武蔵野市民生児童委員協議会合同員協資料(A4)</t>
    <rPh sb="0" eb="4">
      <t>ムサシノシ</t>
    </rPh>
    <rPh sb="4" eb="6">
      <t>ミンセイ</t>
    </rPh>
    <rPh sb="6" eb="8">
      <t>ジドウ</t>
    </rPh>
    <rPh sb="8" eb="10">
      <t>イイン</t>
    </rPh>
    <rPh sb="10" eb="13">
      <t>キョウギカイ</t>
    </rPh>
    <rPh sb="13" eb="15">
      <t>ゴウドウ</t>
    </rPh>
    <rPh sb="15" eb="16">
      <t>イン</t>
    </rPh>
    <rPh sb="16" eb="17">
      <t>キョウ</t>
    </rPh>
    <rPh sb="17" eb="19">
      <t>シリョウ</t>
    </rPh>
    <phoneticPr fontId="5"/>
  </si>
  <si>
    <t>新型コロナウイルスワクチン説明書</t>
    <rPh sb="0" eb="2">
      <t>シンガタ</t>
    </rPh>
    <rPh sb="13" eb="16">
      <t>セツメイショ</t>
    </rPh>
    <phoneticPr fontId="5"/>
  </si>
  <si>
    <t>限度額認定証一斉更新お知らせ(70歳以上)</t>
    <rPh sb="0" eb="2">
      <t>ゲンド</t>
    </rPh>
    <rPh sb="2" eb="3">
      <t>ガク</t>
    </rPh>
    <rPh sb="3" eb="6">
      <t>ニンテイショウ</t>
    </rPh>
    <rPh sb="6" eb="8">
      <t>イッセイ</t>
    </rPh>
    <rPh sb="8" eb="10">
      <t>コウシン</t>
    </rPh>
    <rPh sb="11" eb="12">
      <t>シ</t>
    </rPh>
    <rPh sb="17" eb="20">
      <t>サイイジョウ</t>
    </rPh>
    <phoneticPr fontId="5"/>
  </si>
  <si>
    <t>監査委員事務局</t>
    <rPh sb="0" eb="7">
      <t>カンサイインジムキョク</t>
    </rPh>
    <phoneticPr fontId="5"/>
  </si>
  <si>
    <t>令和3年度定期監査報告書(令和2年度事務の監査第2回)</t>
    <rPh sb="0" eb="2">
      <t>レイワ</t>
    </rPh>
    <rPh sb="3" eb="4">
      <t>ネン</t>
    </rPh>
    <rPh sb="4" eb="5">
      <t>ド</t>
    </rPh>
    <rPh sb="5" eb="7">
      <t>テイキ</t>
    </rPh>
    <rPh sb="7" eb="9">
      <t>カンサ</t>
    </rPh>
    <rPh sb="9" eb="12">
      <t>ホウコクショ</t>
    </rPh>
    <rPh sb="13" eb="15">
      <t>レイワ</t>
    </rPh>
    <rPh sb="16" eb="17">
      <t>ネン</t>
    </rPh>
    <rPh sb="17" eb="18">
      <t>ド</t>
    </rPh>
    <rPh sb="18" eb="20">
      <t>ジム</t>
    </rPh>
    <rPh sb="21" eb="23">
      <t>カンサ</t>
    </rPh>
    <rPh sb="23" eb="24">
      <t>ダイ</t>
    </rPh>
    <rPh sb="25" eb="26">
      <t>カイ</t>
    </rPh>
    <phoneticPr fontId="5"/>
  </si>
  <si>
    <t>議会の指定による事項の専決処分について(報告)</t>
    <rPh sb="0" eb="2">
      <t>ギカイ</t>
    </rPh>
    <rPh sb="3" eb="5">
      <t>シテイ</t>
    </rPh>
    <rPh sb="8" eb="10">
      <t>ジコウ</t>
    </rPh>
    <rPh sb="11" eb="13">
      <t>センケツ</t>
    </rPh>
    <rPh sb="13" eb="15">
      <t>ショブン</t>
    </rPh>
    <rPh sb="20" eb="22">
      <t>ホウコク</t>
    </rPh>
    <phoneticPr fontId="5"/>
  </si>
  <si>
    <t>子育て支援講座チラシ</t>
    <rPh sb="0" eb="2">
      <t>コソダ</t>
    </rPh>
    <rPh sb="3" eb="5">
      <t>シエン</t>
    </rPh>
    <rPh sb="5" eb="7">
      <t>コウザ</t>
    </rPh>
    <phoneticPr fontId="5"/>
  </si>
  <si>
    <t>環境展チラシ</t>
    <rPh sb="0" eb="2">
      <t>カンキョウ</t>
    </rPh>
    <rPh sb="2" eb="3">
      <t>テン</t>
    </rPh>
    <phoneticPr fontId="5"/>
  </si>
  <si>
    <t>子ども子育て支援課</t>
    <rPh sb="0" eb="1">
      <t>コ</t>
    </rPh>
    <rPh sb="3" eb="5">
      <t>コソダ</t>
    </rPh>
    <rPh sb="6" eb="9">
      <t>シエンカ</t>
    </rPh>
    <phoneticPr fontId="5"/>
  </si>
  <si>
    <t>武蔵野市配偶者等暴力被害者支援庁内対応マニュアル　R3.5版</t>
    <rPh sb="0" eb="4">
      <t>ムサシノシ</t>
    </rPh>
    <rPh sb="4" eb="7">
      <t>ハイグウシャ</t>
    </rPh>
    <rPh sb="7" eb="8">
      <t>トウ</t>
    </rPh>
    <rPh sb="8" eb="10">
      <t>ボウリョク</t>
    </rPh>
    <rPh sb="10" eb="13">
      <t>ヒガイシャ</t>
    </rPh>
    <rPh sb="13" eb="15">
      <t>シエン</t>
    </rPh>
    <rPh sb="15" eb="17">
      <t>チョウナイ</t>
    </rPh>
    <rPh sb="17" eb="19">
      <t>タイオウ</t>
    </rPh>
    <rPh sb="29" eb="30">
      <t>バン</t>
    </rPh>
    <phoneticPr fontId="5"/>
  </si>
  <si>
    <t>中央コミセン便り</t>
    <rPh sb="0" eb="2">
      <t>チュウオウ</t>
    </rPh>
    <rPh sb="6" eb="7">
      <t>ダヨ</t>
    </rPh>
    <phoneticPr fontId="5"/>
  </si>
  <si>
    <t>風しんクーポン対象者同封チラシ</t>
    <rPh sb="0" eb="1">
      <t>フウ</t>
    </rPh>
    <rPh sb="7" eb="12">
      <t>タイショウシャドウフウ</t>
    </rPh>
    <phoneticPr fontId="5"/>
  </si>
  <si>
    <t>就学援助費申請書セット</t>
    <rPh sb="0" eb="2">
      <t>シュウガク</t>
    </rPh>
    <rPh sb="2" eb="4">
      <t>エンジョ</t>
    </rPh>
    <rPh sb="4" eb="5">
      <t>ヒ</t>
    </rPh>
    <rPh sb="5" eb="8">
      <t>シンセイショ</t>
    </rPh>
    <phoneticPr fontId="5"/>
  </si>
  <si>
    <t>障害者福祉課</t>
    <rPh sb="0" eb="6">
      <t>ショウガイシャフクシカ</t>
    </rPh>
    <phoneticPr fontId="5"/>
  </si>
  <si>
    <t>おもちゃのぐるりんだより6・7月号</t>
    <rPh sb="15" eb="16">
      <t>ガツ</t>
    </rPh>
    <rPh sb="16" eb="17">
      <t>ゴウ</t>
    </rPh>
    <phoneticPr fontId="5"/>
  </si>
  <si>
    <t>0123はらっぱだより122号</t>
    <rPh sb="14" eb="15">
      <t>ゴウ</t>
    </rPh>
    <phoneticPr fontId="5"/>
  </si>
  <si>
    <t>北吉コミセン便り</t>
    <rPh sb="0" eb="2">
      <t>キタキチ</t>
    </rPh>
    <rPh sb="6" eb="7">
      <t>ダヨ</t>
    </rPh>
    <phoneticPr fontId="5"/>
  </si>
  <si>
    <t>八幡町コミセン便り</t>
    <rPh sb="0" eb="3">
      <t>ヤハタチョウ</t>
    </rPh>
    <rPh sb="7" eb="8">
      <t>ダヨ</t>
    </rPh>
    <phoneticPr fontId="5"/>
  </si>
  <si>
    <t>南町コミセン便り</t>
    <rPh sb="0" eb="2">
      <t>ミナミチョウ</t>
    </rPh>
    <rPh sb="6" eb="7">
      <t>ダヨ</t>
    </rPh>
    <phoneticPr fontId="5"/>
  </si>
  <si>
    <t>0123吉祥寺だより167号</t>
    <rPh sb="4" eb="7">
      <t>キチジョウジ</t>
    </rPh>
    <rPh sb="13" eb="14">
      <t>ゴウ</t>
    </rPh>
    <phoneticPr fontId="5"/>
  </si>
  <si>
    <t>新型コロナウイルスワクチン接種予診票</t>
    <rPh sb="0" eb="2">
      <t>シンガタ</t>
    </rPh>
    <rPh sb="13" eb="18">
      <t>セッシュヨシンヒョウ</t>
    </rPh>
    <phoneticPr fontId="5"/>
  </si>
  <si>
    <t>令和3年第2回市議会定例会当初議案（2）</t>
    <rPh sb="0" eb="2">
      <t>レイワ</t>
    </rPh>
    <rPh sb="3" eb="4">
      <t>ネン</t>
    </rPh>
    <rPh sb="4" eb="5">
      <t>ダイ</t>
    </rPh>
    <rPh sb="6" eb="7">
      <t>カイ</t>
    </rPh>
    <rPh sb="7" eb="17">
      <t>シギカイテイレイカイトウショギアン</t>
    </rPh>
    <phoneticPr fontId="5"/>
  </si>
  <si>
    <t>新型コロナワクチンお知らせ</t>
    <rPh sb="0" eb="2">
      <t>シンガタ</t>
    </rPh>
    <rPh sb="10" eb="11">
      <t>シ</t>
    </rPh>
    <phoneticPr fontId="5"/>
  </si>
  <si>
    <t>短納期</t>
    <rPh sb="0" eb="3">
      <t>タンノウキ</t>
    </rPh>
    <phoneticPr fontId="5"/>
  </si>
  <si>
    <t>個別接種を行う医療機関一覧</t>
    <rPh sb="0" eb="4">
      <t>コベツセッシュ</t>
    </rPh>
    <rPh sb="5" eb="6">
      <t>オコナ</t>
    </rPh>
    <rPh sb="7" eb="13">
      <t>イリョウキカンイチラン</t>
    </rPh>
    <phoneticPr fontId="5"/>
  </si>
  <si>
    <t>予定外/短納期</t>
    <rPh sb="0" eb="2">
      <t>ヨテイ</t>
    </rPh>
    <rPh sb="2" eb="3">
      <t>ガイ</t>
    </rPh>
    <rPh sb="4" eb="7">
      <t>タンノウキ</t>
    </rPh>
    <phoneticPr fontId="5"/>
  </si>
  <si>
    <t>全国の学校における働き方改革事例集</t>
    <rPh sb="0" eb="2">
      <t>ゼンコク</t>
    </rPh>
    <rPh sb="3" eb="5">
      <t>ガッコウ</t>
    </rPh>
    <rPh sb="9" eb="10">
      <t>ハタラ</t>
    </rPh>
    <rPh sb="11" eb="14">
      <t>カタカイカク</t>
    </rPh>
    <rPh sb="14" eb="16">
      <t>ジレイ</t>
    </rPh>
    <rPh sb="16" eb="17">
      <t>シュウ</t>
    </rPh>
    <phoneticPr fontId="5"/>
  </si>
  <si>
    <t>いきいきサロン　パンフレット</t>
    <phoneticPr fontId="5"/>
  </si>
  <si>
    <t>工事請負契約について（2）（報告）</t>
    <rPh sb="0" eb="6">
      <t>コウジウケオイケイヤク</t>
    </rPh>
    <rPh sb="14" eb="16">
      <t>ホウコク</t>
    </rPh>
    <phoneticPr fontId="5"/>
  </si>
  <si>
    <t>けやきコミュニティニュース</t>
    <phoneticPr fontId="5"/>
  </si>
  <si>
    <t>防災課</t>
    <rPh sb="0" eb="2">
      <t>ボウサイ</t>
    </rPh>
    <rPh sb="2" eb="3">
      <t>カ</t>
    </rPh>
    <phoneticPr fontId="5"/>
  </si>
  <si>
    <t>災害時医療救護活動ガイドライン(第2版)</t>
    <rPh sb="0" eb="2">
      <t>サイガイ</t>
    </rPh>
    <rPh sb="2" eb="3">
      <t>ジ</t>
    </rPh>
    <rPh sb="3" eb="5">
      <t>イリョウ</t>
    </rPh>
    <rPh sb="5" eb="7">
      <t>キュウゴ</t>
    </rPh>
    <rPh sb="7" eb="9">
      <t>カツドウ</t>
    </rPh>
    <rPh sb="16" eb="17">
      <t>ダイ</t>
    </rPh>
    <rPh sb="18" eb="19">
      <t>バン</t>
    </rPh>
    <phoneticPr fontId="5"/>
  </si>
  <si>
    <t>ごみ収集届書</t>
    <rPh sb="2" eb="4">
      <t>シュウシュウ</t>
    </rPh>
    <rPh sb="4" eb="6">
      <t>トドケショ</t>
    </rPh>
    <phoneticPr fontId="5"/>
  </si>
  <si>
    <t>ごみ収集届書(見本)</t>
    <rPh sb="2" eb="4">
      <t>シュウシュウ</t>
    </rPh>
    <rPh sb="4" eb="6">
      <t>トドケショ</t>
    </rPh>
    <rPh sb="7" eb="9">
      <t>ミホン</t>
    </rPh>
    <phoneticPr fontId="5"/>
  </si>
  <si>
    <t>交通企画課</t>
    <rPh sb="0" eb="5">
      <t>コウツウキカクカ</t>
    </rPh>
    <phoneticPr fontId="5"/>
  </si>
  <si>
    <t>警告札(武蔵境)</t>
    <rPh sb="0" eb="2">
      <t>ケイコク</t>
    </rPh>
    <rPh sb="2" eb="3">
      <t>フダ</t>
    </rPh>
    <rPh sb="4" eb="7">
      <t>ムサシサカイ</t>
    </rPh>
    <phoneticPr fontId="5"/>
  </si>
  <si>
    <t>警告札(吉祥寺)</t>
    <rPh sb="0" eb="2">
      <t>ケイコク</t>
    </rPh>
    <rPh sb="2" eb="3">
      <t>フダ</t>
    </rPh>
    <rPh sb="4" eb="7">
      <t>キチジョウジ</t>
    </rPh>
    <phoneticPr fontId="5"/>
  </si>
  <si>
    <t>令和3年度本算定見方見本</t>
    <rPh sb="0" eb="2">
      <t>レイワ</t>
    </rPh>
    <rPh sb="3" eb="4">
      <t>ネン</t>
    </rPh>
    <rPh sb="4" eb="5">
      <t>ド</t>
    </rPh>
    <rPh sb="5" eb="6">
      <t>ホン</t>
    </rPh>
    <rPh sb="6" eb="8">
      <t>サンテイ</t>
    </rPh>
    <rPh sb="8" eb="10">
      <t>ミカタ</t>
    </rPh>
    <rPh sb="10" eb="12">
      <t>ミホン</t>
    </rPh>
    <phoneticPr fontId="5"/>
  </si>
  <si>
    <t>令和3年度本算定制度改正チラシ</t>
    <rPh sb="0" eb="2">
      <t>レイワ</t>
    </rPh>
    <rPh sb="3" eb="4">
      <t>ネン</t>
    </rPh>
    <rPh sb="4" eb="5">
      <t>ド</t>
    </rPh>
    <rPh sb="5" eb="6">
      <t>ホン</t>
    </rPh>
    <rPh sb="6" eb="8">
      <t>サンテイ</t>
    </rPh>
    <rPh sb="8" eb="10">
      <t>セイド</t>
    </rPh>
    <rPh sb="10" eb="12">
      <t>カイセイ</t>
    </rPh>
    <phoneticPr fontId="5"/>
  </si>
  <si>
    <t>第15回市民と市長のふれあいトーク</t>
    <rPh sb="0" eb="1">
      <t>ダイ</t>
    </rPh>
    <rPh sb="3" eb="4">
      <t>カイ</t>
    </rPh>
    <rPh sb="4" eb="6">
      <t>シミン</t>
    </rPh>
    <rPh sb="7" eb="9">
      <t>シチョウ</t>
    </rPh>
    <phoneticPr fontId="5"/>
  </si>
  <si>
    <t>一斉催告チラシ</t>
    <rPh sb="0" eb="2">
      <t>イッセイ</t>
    </rPh>
    <rPh sb="2" eb="4">
      <t>サイコク</t>
    </rPh>
    <phoneticPr fontId="5"/>
  </si>
  <si>
    <t>本宿コミュニティ便り</t>
    <rPh sb="0" eb="2">
      <t>ホンジュク</t>
    </rPh>
    <rPh sb="8" eb="9">
      <t>タヨ</t>
    </rPh>
    <phoneticPr fontId="5"/>
  </si>
  <si>
    <t>用地課</t>
    <rPh sb="0" eb="3">
      <t>ヨウチカ</t>
    </rPh>
    <phoneticPr fontId="5"/>
  </si>
  <si>
    <t>令和2年度武蔵野市土地開発公社決算書</t>
    <rPh sb="0" eb="2">
      <t>レイワ</t>
    </rPh>
    <rPh sb="3" eb="5">
      <t>ネンド</t>
    </rPh>
    <rPh sb="5" eb="9">
      <t>ムサシノシ</t>
    </rPh>
    <rPh sb="9" eb="11">
      <t>トチ</t>
    </rPh>
    <rPh sb="11" eb="13">
      <t>カイハツ</t>
    </rPh>
    <rPh sb="13" eb="15">
      <t>コウシャ</t>
    </rPh>
    <rPh sb="15" eb="18">
      <t>ケッサンショ</t>
    </rPh>
    <phoneticPr fontId="5"/>
  </si>
  <si>
    <t>マイナンバーカード（個人番号カード）・電子証明書　暗証番号保管用紙</t>
    <rPh sb="10" eb="14">
      <t>コジンバンゴウ</t>
    </rPh>
    <rPh sb="19" eb="21">
      <t>デンシ</t>
    </rPh>
    <rPh sb="21" eb="24">
      <t>ショウメイショ</t>
    </rPh>
    <rPh sb="25" eb="29">
      <t>アンショウバンゴウ</t>
    </rPh>
    <rPh sb="29" eb="33">
      <t>ホカンヨウシ</t>
    </rPh>
    <phoneticPr fontId="5"/>
  </si>
  <si>
    <t>戸籍郵送請求</t>
    <rPh sb="0" eb="6">
      <t>コセキユウソウセイキュウ</t>
    </rPh>
    <phoneticPr fontId="5"/>
  </si>
  <si>
    <t>武蔵野中央公園北ホールパンフレット</t>
    <rPh sb="0" eb="3">
      <t>ムサシノ</t>
    </rPh>
    <rPh sb="3" eb="5">
      <t>チュウオウ</t>
    </rPh>
    <rPh sb="5" eb="7">
      <t>コウエン</t>
    </rPh>
    <rPh sb="7" eb="8">
      <t>キタ</t>
    </rPh>
    <phoneticPr fontId="5"/>
  </si>
  <si>
    <t>境南コミュニティ便り</t>
    <rPh sb="0" eb="2">
      <t>キョウナン</t>
    </rPh>
    <rPh sb="8" eb="9">
      <t>タヨ</t>
    </rPh>
    <phoneticPr fontId="5"/>
  </si>
  <si>
    <t>令和3年度社会教育関係団体紹介資料（サークルガイドブック）</t>
    <rPh sb="0" eb="2">
      <t>レイワ</t>
    </rPh>
    <rPh sb="3" eb="4">
      <t>ネン</t>
    </rPh>
    <rPh sb="4" eb="5">
      <t>ド</t>
    </rPh>
    <rPh sb="5" eb="17">
      <t>シャカイキョウイクカンケイダンタイショウカイシリョウ</t>
    </rPh>
    <phoneticPr fontId="5"/>
  </si>
  <si>
    <t>コロナワクチン接種予診票（64歳以下折あり）</t>
    <rPh sb="7" eb="12">
      <t>セッシュヨシンヒョウ</t>
    </rPh>
    <rPh sb="15" eb="18">
      <t>サイイカ</t>
    </rPh>
    <rPh sb="18" eb="19">
      <t>オリ</t>
    </rPh>
    <phoneticPr fontId="5"/>
  </si>
  <si>
    <t>コロナワクチン接種予診票（64歳以下折なし）</t>
    <rPh sb="16" eb="18">
      <t>イカ</t>
    </rPh>
    <rPh sb="18" eb="19">
      <t>オリ</t>
    </rPh>
    <phoneticPr fontId="5"/>
  </si>
  <si>
    <t>コロナワクチン説明書(ファイザー)</t>
    <rPh sb="7" eb="10">
      <t>セツメイショ</t>
    </rPh>
    <phoneticPr fontId="5"/>
  </si>
  <si>
    <t>武蔵野市からのお知らせ(国保税制度改正について)</t>
    <rPh sb="0" eb="4">
      <t>ムサシノシ</t>
    </rPh>
    <rPh sb="8" eb="9">
      <t>シ</t>
    </rPh>
    <rPh sb="12" eb="14">
      <t>コクホ</t>
    </rPh>
    <rPh sb="14" eb="15">
      <t>ゼイ</t>
    </rPh>
    <rPh sb="15" eb="17">
      <t>セイド</t>
    </rPh>
    <rPh sb="17" eb="19">
      <t>カイセイ</t>
    </rPh>
    <phoneticPr fontId="5"/>
  </si>
  <si>
    <t>企画調整課</t>
    <rPh sb="0" eb="5">
      <t>キカクチョウセイカ</t>
    </rPh>
    <phoneticPr fontId="5"/>
  </si>
  <si>
    <t>震災復興マニュアル（第二案）</t>
    <rPh sb="0" eb="4">
      <t>シンサイフッコウ</t>
    </rPh>
    <rPh sb="10" eb="12">
      <t>ダイニ</t>
    </rPh>
    <rPh sb="12" eb="13">
      <t>アン</t>
    </rPh>
    <phoneticPr fontId="5"/>
  </si>
  <si>
    <t>教育計画（六中）</t>
    <rPh sb="0" eb="4">
      <t>キョウイクケイカク</t>
    </rPh>
    <rPh sb="5" eb="6">
      <t>ロク</t>
    </rPh>
    <rPh sb="6" eb="7">
      <t>チュウ</t>
    </rPh>
    <phoneticPr fontId="5"/>
  </si>
  <si>
    <t>年間指導計画・評価規準1年（六中）</t>
    <rPh sb="0" eb="6">
      <t>ネンカンシドウケイカク</t>
    </rPh>
    <rPh sb="7" eb="9">
      <t>ヒョウカ</t>
    </rPh>
    <rPh sb="9" eb="11">
      <t>キジュン</t>
    </rPh>
    <rPh sb="12" eb="13">
      <t>ネン</t>
    </rPh>
    <rPh sb="14" eb="16">
      <t>ロクチュウ</t>
    </rPh>
    <phoneticPr fontId="5"/>
  </si>
  <si>
    <t>年間指導計画・評価規準2年（六中）</t>
    <rPh sb="0" eb="6">
      <t>ネンカンシドウケイカク</t>
    </rPh>
    <rPh sb="7" eb="9">
      <t>ヒョウカ</t>
    </rPh>
    <rPh sb="9" eb="11">
      <t>キジュン</t>
    </rPh>
    <rPh sb="12" eb="13">
      <t>ネン</t>
    </rPh>
    <rPh sb="14" eb="16">
      <t>ロクチュウ</t>
    </rPh>
    <phoneticPr fontId="5"/>
  </si>
  <si>
    <t>年間指導計画・評価規準3年（六中）</t>
    <rPh sb="0" eb="6">
      <t>ネンカンシドウケイカク</t>
    </rPh>
    <rPh sb="7" eb="9">
      <t>ヒョウカ</t>
    </rPh>
    <rPh sb="9" eb="11">
      <t>キジュン</t>
    </rPh>
    <rPh sb="12" eb="13">
      <t>ネン</t>
    </rPh>
    <rPh sb="14" eb="16">
      <t>ロクチュウ</t>
    </rPh>
    <phoneticPr fontId="5"/>
  </si>
  <si>
    <t>武蔵野市立第五中学校　令和3年度教育計画</t>
    <rPh sb="0" eb="4">
      <t>ムサシノシ</t>
    </rPh>
    <rPh sb="4" eb="5">
      <t>リツ</t>
    </rPh>
    <rPh sb="5" eb="6">
      <t>ダイ</t>
    </rPh>
    <rPh sb="6" eb="7">
      <t>ゴ</t>
    </rPh>
    <rPh sb="7" eb="10">
      <t>チュウガッコウ</t>
    </rPh>
    <rPh sb="11" eb="13">
      <t>レイワ</t>
    </rPh>
    <rPh sb="14" eb="16">
      <t>ネンド</t>
    </rPh>
    <rPh sb="16" eb="20">
      <t>キョウイクケイカク</t>
    </rPh>
    <phoneticPr fontId="5"/>
  </si>
  <si>
    <t>武蔵野市立第五中学校　各教科評価規準（全学年）</t>
    <rPh sb="0" eb="4">
      <t>ムサシノシ</t>
    </rPh>
    <rPh sb="4" eb="5">
      <t>リツ</t>
    </rPh>
    <rPh sb="5" eb="6">
      <t>ダイ</t>
    </rPh>
    <rPh sb="6" eb="7">
      <t>ゴ</t>
    </rPh>
    <rPh sb="7" eb="10">
      <t>チュウガッコウ</t>
    </rPh>
    <rPh sb="11" eb="18">
      <t>カクキョウカヒョウカキジュン</t>
    </rPh>
    <rPh sb="19" eb="22">
      <t>ゼンガクネン</t>
    </rPh>
    <phoneticPr fontId="5"/>
  </si>
  <si>
    <t>武蔵野市立第五中学校　各教科評価規準（第1学年）</t>
    <rPh sb="0" eb="4">
      <t>ムサシノシ</t>
    </rPh>
    <rPh sb="4" eb="5">
      <t>リツ</t>
    </rPh>
    <rPh sb="5" eb="6">
      <t>ダイ</t>
    </rPh>
    <rPh sb="6" eb="7">
      <t>ゴ</t>
    </rPh>
    <rPh sb="7" eb="10">
      <t>チュウガッコウ</t>
    </rPh>
    <rPh sb="11" eb="18">
      <t>カクキョウカヒョウカキジュン</t>
    </rPh>
    <rPh sb="19" eb="20">
      <t>ダイ</t>
    </rPh>
    <rPh sb="21" eb="23">
      <t>ガクネン</t>
    </rPh>
    <phoneticPr fontId="5"/>
  </si>
  <si>
    <t>武蔵野市立第五中学校　各教科評価規準（第2学年）</t>
    <rPh sb="0" eb="4">
      <t>ムサシノシ</t>
    </rPh>
    <rPh sb="4" eb="5">
      <t>リツ</t>
    </rPh>
    <rPh sb="5" eb="6">
      <t>ダイ</t>
    </rPh>
    <rPh sb="6" eb="7">
      <t>ゴ</t>
    </rPh>
    <rPh sb="7" eb="10">
      <t>チュウガッコウ</t>
    </rPh>
    <rPh sb="11" eb="18">
      <t>カクキョウカヒョウカキジュン</t>
    </rPh>
    <rPh sb="19" eb="20">
      <t>ダイ</t>
    </rPh>
    <rPh sb="21" eb="23">
      <t>ガクネン</t>
    </rPh>
    <phoneticPr fontId="5"/>
  </si>
  <si>
    <t>武蔵野市立第五中学校　各教科評価規準（第3学年）</t>
    <rPh sb="0" eb="4">
      <t>ムサシノシ</t>
    </rPh>
    <rPh sb="4" eb="5">
      <t>リツ</t>
    </rPh>
    <rPh sb="5" eb="6">
      <t>ダイ</t>
    </rPh>
    <rPh sb="6" eb="7">
      <t>ゴ</t>
    </rPh>
    <rPh sb="7" eb="10">
      <t>チュウガッコウ</t>
    </rPh>
    <rPh sb="11" eb="18">
      <t>カクキョウカヒョウカキジュン</t>
    </rPh>
    <rPh sb="19" eb="20">
      <t>ダイ</t>
    </rPh>
    <rPh sb="21" eb="23">
      <t>ガクネン</t>
    </rPh>
    <phoneticPr fontId="5"/>
  </si>
  <si>
    <t>武蔵野ふるさと歴史館だより第2号</t>
    <rPh sb="0" eb="3">
      <t>ムサシノ</t>
    </rPh>
    <rPh sb="7" eb="10">
      <t>レキシカン</t>
    </rPh>
    <rPh sb="13" eb="14">
      <t>ダイ</t>
    </rPh>
    <rPh sb="15" eb="16">
      <t>ゴウ</t>
    </rPh>
    <phoneticPr fontId="5"/>
  </si>
  <si>
    <t>武蔵野ふるさと歴史館だより第3号</t>
    <rPh sb="0" eb="3">
      <t>ムサシノ</t>
    </rPh>
    <rPh sb="7" eb="10">
      <t>レキシカン</t>
    </rPh>
    <rPh sb="13" eb="14">
      <t>ダイ</t>
    </rPh>
    <rPh sb="15" eb="16">
      <t>ゴウ</t>
    </rPh>
    <phoneticPr fontId="5"/>
  </si>
  <si>
    <t>武蔵野ふるさと歴史館だより第5号</t>
    <rPh sb="0" eb="3">
      <t>ムサシノ</t>
    </rPh>
    <rPh sb="7" eb="10">
      <t>レキシカン</t>
    </rPh>
    <rPh sb="13" eb="14">
      <t>ダイ</t>
    </rPh>
    <rPh sb="15" eb="16">
      <t>ゴウ</t>
    </rPh>
    <phoneticPr fontId="5"/>
  </si>
  <si>
    <t>男女共同参画フォーラム2020記録誌</t>
    <rPh sb="0" eb="4">
      <t>ダンジョキョウドウ</t>
    </rPh>
    <rPh sb="4" eb="6">
      <t>サンカク</t>
    </rPh>
    <rPh sb="15" eb="17">
      <t>キロク</t>
    </rPh>
    <rPh sb="17" eb="18">
      <t>シ</t>
    </rPh>
    <phoneticPr fontId="5"/>
  </si>
  <si>
    <t>西久保コミュニティ便り</t>
    <rPh sb="0" eb="3">
      <t>ニシクボ</t>
    </rPh>
    <rPh sb="9" eb="10">
      <t>タヨ</t>
    </rPh>
    <phoneticPr fontId="5"/>
  </si>
  <si>
    <t>地域支援課</t>
    <rPh sb="0" eb="2">
      <t>チイキ</t>
    </rPh>
    <rPh sb="2" eb="4">
      <t>シエン</t>
    </rPh>
    <rPh sb="4" eb="5">
      <t>カ</t>
    </rPh>
    <phoneticPr fontId="5"/>
  </si>
  <si>
    <t>武蔵野市民生児童委員協議会　会長協議会資料(A4)</t>
    <rPh sb="0" eb="13">
      <t>ムサシノシミンセイジドウイインキョウギカイ</t>
    </rPh>
    <rPh sb="14" eb="21">
      <t>カイチョウキョウギカイシリョウ</t>
    </rPh>
    <phoneticPr fontId="5"/>
  </si>
  <si>
    <t>武蔵野市民生児童委員協議会　会長協議会資料(A3)</t>
    <rPh sb="0" eb="13">
      <t>ムサシノシミンセイジドウイインキョウギカイ</t>
    </rPh>
    <rPh sb="14" eb="21">
      <t>カイチョウキョウギカイシリョウ</t>
    </rPh>
    <phoneticPr fontId="5"/>
  </si>
  <si>
    <t>武蔵野安心・安全ニュースNO.42</t>
    <rPh sb="0" eb="5">
      <t>ムサシノアンシン</t>
    </rPh>
    <rPh sb="6" eb="8">
      <t>アンゼン</t>
    </rPh>
    <phoneticPr fontId="5"/>
  </si>
  <si>
    <t>企画調整課</t>
    <rPh sb="0" eb="2">
      <t>キカク</t>
    </rPh>
    <rPh sb="2" eb="4">
      <t>チョウセイ</t>
    </rPh>
    <rPh sb="4" eb="5">
      <t>カ</t>
    </rPh>
    <phoneticPr fontId="5"/>
  </si>
  <si>
    <t>住民投票条例(仮称)骨子案</t>
    <rPh sb="0" eb="2">
      <t>ジュウミン</t>
    </rPh>
    <rPh sb="2" eb="4">
      <t>トウヒョウ</t>
    </rPh>
    <rPh sb="4" eb="6">
      <t>ジョウレイ</t>
    </rPh>
    <rPh sb="7" eb="9">
      <t>カショウ</t>
    </rPh>
    <rPh sb="10" eb="12">
      <t>コッシ</t>
    </rPh>
    <rPh sb="12" eb="13">
      <t>アン</t>
    </rPh>
    <phoneticPr fontId="5"/>
  </si>
  <si>
    <t>自転車損害賠償責任保険加入の案内</t>
    <rPh sb="0" eb="3">
      <t>ジテンシャ</t>
    </rPh>
    <rPh sb="3" eb="7">
      <t>ソンガイバイショウ</t>
    </rPh>
    <rPh sb="7" eb="9">
      <t>セキニン</t>
    </rPh>
    <rPh sb="9" eb="11">
      <t>ホケン</t>
    </rPh>
    <rPh sb="11" eb="13">
      <t>カニュウ</t>
    </rPh>
    <rPh sb="14" eb="16">
      <t>アンナイ</t>
    </rPh>
    <phoneticPr fontId="5"/>
  </si>
  <si>
    <t>としょかんこどもまつり</t>
    <phoneticPr fontId="5"/>
  </si>
  <si>
    <t>国民健康保険高齢受給者証の更新について</t>
    <rPh sb="0" eb="2">
      <t>コクミン</t>
    </rPh>
    <rPh sb="2" eb="4">
      <t>ケンコウ</t>
    </rPh>
    <rPh sb="4" eb="6">
      <t>ホケン</t>
    </rPh>
    <rPh sb="6" eb="8">
      <t>コウレイ</t>
    </rPh>
    <rPh sb="8" eb="11">
      <t>ジュキュウシャ</t>
    </rPh>
    <rPh sb="11" eb="12">
      <t>ショウ</t>
    </rPh>
    <rPh sb="13" eb="15">
      <t>コウシン</t>
    </rPh>
    <phoneticPr fontId="5"/>
  </si>
  <si>
    <t>令和3年度後期高齢者医療保険料納入通知書同封チラシ(口座・年金天引用)</t>
    <rPh sb="0" eb="2">
      <t>レイワ</t>
    </rPh>
    <rPh sb="3" eb="4">
      <t>ネン</t>
    </rPh>
    <rPh sb="4" eb="5">
      <t>ド</t>
    </rPh>
    <rPh sb="5" eb="7">
      <t>コウキ</t>
    </rPh>
    <rPh sb="7" eb="10">
      <t>コウレイシャ</t>
    </rPh>
    <rPh sb="10" eb="12">
      <t>イリョウ</t>
    </rPh>
    <rPh sb="12" eb="15">
      <t>ホケンリョウ</t>
    </rPh>
    <rPh sb="15" eb="17">
      <t>ノウニュウ</t>
    </rPh>
    <rPh sb="17" eb="20">
      <t>ツウチショ</t>
    </rPh>
    <rPh sb="20" eb="22">
      <t>ドウフウ</t>
    </rPh>
    <rPh sb="26" eb="28">
      <t>コウザ</t>
    </rPh>
    <rPh sb="29" eb="31">
      <t>ネンキン</t>
    </rPh>
    <rPh sb="31" eb="33">
      <t>テンビキ</t>
    </rPh>
    <rPh sb="33" eb="34">
      <t>ヨウ</t>
    </rPh>
    <phoneticPr fontId="5"/>
  </si>
  <si>
    <t>令和4年度後期高齢者医療保険料納入通知書同封チラシ(納入書払い用)</t>
    <rPh sb="0" eb="2">
      <t>レイワ</t>
    </rPh>
    <rPh sb="3" eb="4">
      <t>ネン</t>
    </rPh>
    <rPh sb="4" eb="5">
      <t>ド</t>
    </rPh>
    <rPh sb="5" eb="7">
      <t>コウキ</t>
    </rPh>
    <rPh sb="7" eb="10">
      <t>コウレイシャ</t>
    </rPh>
    <rPh sb="10" eb="12">
      <t>イリョウ</t>
    </rPh>
    <rPh sb="12" eb="15">
      <t>ホケンリョウ</t>
    </rPh>
    <rPh sb="15" eb="17">
      <t>ノウニュウ</t>
    </rPh>
    <rPh sb="17" eb="20">
      <t>ツウチショ</t>
    </rPh>
    <rPh sb="20" eb="22">
      <t>ドウフウ</t>
    </rPh>
    <rPh sb="26" eb="28">
      <t>ノウニュウ</t>
    </rPh>
    <rPh sb="28" eb="29">
      <t>ショ</t>
    </rPh>
    <rPh sb="29" eb="30">
      <t>ハラ</t>
    </rPh>
    <rPh sb="31" eb="32">
      <t>ヨウ</t>
    </rPh>
    <phoneticPr fontId="5"/>
  </si>
  <si>
    <t>介護保険料還付通知書裏面</t>
    <rPh sb="0" eb="2">
      <t>カイゴ</t>
    </rPh>
    <rPh sb="2" eb="5">
      <t>ホケンリョウ</t>
    </rPh>
    <rPh sb="5" eb="7">
      <t>カンプ</t>
    </rPh>
    <rPh sb="7" eb="10">
      <t>ツウチショ</t>
    </rPh>
    <rPh sb="10" eb="12">
      <t>リメン</t>
    </rPh>
    <phoneticPr fontId="5"/>
  </si>
  <si>
    <t>令和2年度国民健康保険のしおり</t>
    <rPh sb="0" eb="2">
      <t>レイワ</t>
    </rPh>
    <rPh sb="3" eb="4">
      <t>ネン</t>
    </rPh>
    <rPh sb="4" eb="5">
      <t>ド</t>
    </rPh>
    <rPh sb="5" eb="7">
      <t>コクミン</t>
    </rPh>
    <rPh sb="7" eb="9">
      <t>ケンコウ</t>
    </rPh>
    <rPh sb="9" eb="11">
      <t>ホケン</t>
    </rPh>
    <phoneticPr fontId="5"/>
  </si>
  <si>
    <t>障害者福祉課</t>
    <rPh sb="0" eb="2">
      <t>ショウガイ</t>
    </rPh>
    <rPh sb="2" eb="3">
      <t>シャ</t>
    </rPh>
    <rPh sb="3" eb="6">
      <t>フクシカ</t>
    </rPh>
    <phoneticPr fontId="5"/>
  </si>
  <si>
    <t>難病者福祉手当の現況調査について</t>
    <rPh sb="0" eb="3">
      <t>ナンビョウシャ</t>
    </rPh>
    <rPh sb="3" eb="7">
      <t>フクシテアテ</t>
    </rPh>
    <rPh sb="8" eb="10">
      <t>ゲンキョウ</t>
    </rPh>
    <rPh sb="10" eb="12">
      <t>チョウサ</t>
    </rPh>
    <phoneticPr fontId="5"/>
  </si>
  <si>
    <t>東京都議会議員選挙投票事務要領学生アシスタント職員用(A4)</t>
    <rPh sb="0" eb="3">
      <t>トウキョウト</t>
    </rPh>
    <rPh sb="3" eb="9">
      <t>ギカイギインセンキョ</t>
    </rPh>
    <rPh sb="9" eb="11">
      <t>トウヒョウ</t>
    </rPh>
    <rPh sb="11" eb="13">
      <t>ジム</t>
    </rPh>
    <rPh sb="13" eb="15">
      <t>ヨウリョウ</t>
    </rPh>
    <rPh sb="15" eb="17">
      <t>ガクセイ</t>
    </rPh>
    <rPh sb="23" eb="26">
      <t>ショクインヨウ</t>
    </rPh>
    <phoneticPr fontId="5"/>
  </si>
  <si>
    <t>東京都議会議員選挙投票事務要領学生アシスタント職員用(A3)</t>
    <rPh sb="0" eb="3">
      <t>トウキョウト</t>
    </rPh>
    <rPh sb="3" eb="9">
      <t>ギカイギインセンキョ</t>
    </rPh>
    <rPh sb="9" eb="11">
      <t>トウヒョウ</t>
    </rPh>
    <rPh sb="11" eb="13">
      <t>ジム</t>
    </rPh>
    <rPh sb="13" eb="15">
      <t>ヨウリョウ</t>
    </rPh>
    <rPh sb="15" eb="17">
      <t>ガクセイ</t>
    </rPh>
    <rPh sb="23" eb="26">
      <t>ショクインヨウ</t>
    </rPh>
    <phoneticPr fontId="5"/>
  </si>
  <si>
    <t>新型コロナウイルスワクチン接種案内</t>
    <rPh sb="0" eb="2">
      <t>シンガタ</t>
    </rPh>
    <rPh sb="13" eb="15">
      <t>セッシュ</t>
    </rPh>
    <rPh sb="15" eb="17">
      <t>アンナイ</t>
    </rPh>
    <phoneticPr fontId="5"/>
  </si>
  <si>
    <t>ワクチン接種医療機関一覧</t>
    <rPh sb="4" eb="6">
      <t>セッシュ</t>
    </rPh>
    <rPh sb="6" eb="8">
      <t>イリョウ</t>
    </rPh>
    <rPh sb="8" eb="10">
      <t>キカン</t>
    </rPh>
    <rPh sb="10" eb="12">
      <t>イチラン</t>
    </rPh>
    <phoneticPr fontId="5"/>
  </si>
  <si>
    <t>第6回武蔵野市子ども図書館文芸賞チラシ</t>
    <rPh sb="0" eb="1">
      <t>ダイ</t>
    </rPh>
    <rPh sb="2" eb="3">
      <t>カイ</t>
    </rPh>
    <rPh sb="3" eb="7">
      <t>ムサシノシ</t>
    </rPh>
    <rPh sb="7" eb="8">
      <t>コ</t>
    </rPh>
    <rPh sb="10" eb="16">
      <t>トショカンブンゲイショウ</t>
    </rPh>
    <phoneticPr fontId="5"/>
  </si>
  <si>
    <t>第7回武蔵野市子ども図書館文芸賞応募用紙(小学生用)</t>
    <rPh sb="0" eb="1">
      <t>ダイ</t>
    </rPh>
    <rPh sb="2" eb="3">
      <t>カイ</t>
    </rPh>
    <rPh sb="3" eb="7">
      <t>ムサシノシ</t>
    </rPh>
    <rPh sb="7" eb="8">
      <t>コ</t>
    </rPh>
    <rPh sb="10" eb="16">
      <t>トショカンブンゲイショウ</t>
    </rPh>
    <rPh sb="16" eb="18">
      <t>オウボ</t>
    </rPh>
    <rPh sb="18" eb="20">
      <t>ヨウシ</t>
    </rPh>
    <rPh sb="21" eb="25">
      <t>ショウガクセイヨウ</t>
    </rPh>
    <phoneticPr fontId="5"/>
  </si>
  <si>
    <t>第8回武蔵野市子ども図書館文芸賞原稿用紙(小学生用)</t>
    <rPh sb="0" eb="1">
      <t>ダイ</t>
    </rPh>
    <rPh sb="2" eb="3">
      <t>カイ</t>
    </rPh>
    <rPh sb="3" eb="7">
      <t>ムサシノシ</t>
    </rPh>
    <rPh sb="7" eb="8">
      <t>コ</t>
    </rPh>
    <rPh sb="10" eb="16">
      <t>トショカンブンゲイショウ</t>
    </rPh>
    <rPh sb="16" eb="18">
      <t>ゲンコウ</t>
    </rPh>
    <rPh sb="18" eb="20">
      <t>ヨウシ</t>
    </rPh>
    <rPh sb="19" eb="20">
      <t>オウヨウ</t>
    </rPh>
    <rPh sb="21" eb="25">
      <t>ショウガクセイヨウ</t>
    </rPh>
    <phoneticPr fontId="5"/>
  </si>
  <si>
    <t>第7回武蔵野市子ども図書館文芸賞応募用紙(中学生用)</t>
    <rPh sb="0" eb="1">
      <t>ダイ</t>
    </rPh>
    <rPh sb="2" eb="3">
      <t>カイ</t>
    </rPh>
    <rPh sb="3" eb="7">
      <t>ムサシノシ</t>
    </rPh>
    <rPh sb="7" eb="8">
      <t>コ</t>
    </rPh>
    <rPh sb="10" eb="16">
      <t>トショカンブンゲイショウ</t>
    </rPh>
    <rPh sb="16" eb="18">
      <t>オウボ</t>
    </rPh>
    <rPh sb="18" eb="20">
      <t>ヨウシ</t>
    </rPh>
    <rPh sb="21" eb="24">
      <t>チュウガクセイ</t>
    </rPh>
    <rPh sb="24" eb="25">
      <t>ヨウ</t>
    </rPh>
    <phoneticPr fontId="5"/>
  </si>
  <si>
    <t>第8回武蔵野市子ども図書館文芸賞原稿用紙(中学生用)</t>
    <rPh sb="0" eb="1">
      <t>ダイ</t>
    </rPh>
    <rPh sb="2" eb="3">
      <t>カイ</t>
    </rPh>
    <rPh sb="3" eb="7">
      <t>ムサシノシ</t>
    </rPh>
    <rPh sb="7" eb="8">
      <t>コ</t>
    </rPh>
    <rPh sb="10" eb="16">
      <t>トショカンブンゲイショウ</t>
    </rPh>
    <rPh sb="16" eb="18">
      <t>ゲンコウ</t>
    </rPh>
    <rPh sb="18" eb="20">
      <t>ヨウシ</t>
    </rPh>
    <rPh sb="19" eb="20">
      <t>オウヨウ</t>
    </rPh>
    <rPh sb="21" eb="24">
      <t>チュウガクセイ</t>
    </rPh>
    <rPh sb="24" eb="25">
      <t>ヨウ</t>
    </rPh>
    <phoneticPr fontId="5"/>
  </si>
  <si>
    <t>東京都議会議員選挙投・開票事務要領(A3)</t>
    <rPh sb="0" eb="7">
      <t>トウキョウトギカイギイン</t>
    </rPh>
    <rPh sb="7" eb="9">
      <t>センキョ</t>
    </rPh>
    <rPh sb="9" eb="10">
      <t>トウ</t>
    </rPh>
    <rPh sb="11" eb="13">
      <t>カイヒョウ</t>
    </rPh>
    <rPh sb="13" eb="17">
      <t>ジムヨウリョウ</t>
    </rPh>
    <phoneticPr fontId="5"/>
  </si>
  <si>
    <t>東京都議会議員選挙投・開票事務要領(A4)</t>
    <rPh sb="0" eb="7">
      <t>トウキョウトギカイギイン</t>
    </rPh>
    <rPh sb="7" eb="9">
      <t>センキョ</t>
    </rPh>
    <rPh sb="9" eb="10">
      <t>トウ</t>
    </rPh>
    <rPh sb="11" eb="13">
      <t>カイヒョウ</t>
    </rPh>
    <rPh sb="13" eb="17">
      <t>ジムヨウリョウ</t>
    </rPh>
    <phoneticPr fontId="5"/>
  </si>
  <si>
    <t>コンピューター通信</t>
    <rPh sb="7" eb="9">
      <t>ツウシン</t>
    </rPh>
    <phoneticPr fontId="5"/>
  </si>
  <si>
    <t>東京都モニタリング検査への協力について（依頼）</t>
    <rPh sb="0" eb="3">
      <t>トウキョウト</t>
    </rPh>
    <rPh sb="9" eb="11">
      <t>ケンサ</t>
    </rPh>
    <rPh sb="13" eb="15">
      <t>キョウリョク</t>
    </rPh>
    <rPh sb="20" eb="22">
      <t>イライ</t>
    </rPh>
    <phoneticPr fontId="5"/>
  </si>
  <si>
    <t>心身障害者福祉手当の現況調査について</t>
    <rPh sb="0" eb="2">
      <t>シンシン</t>
    </rPh>
    <rPh sb="2" eb="5">
      <t>ショウガイシャ</t>
    </rPh>
    <rPh sb="5" eb="7">
      <t>フクシ</t>
    </rPh>
    <rPh sb="7" eb="9">
      <t>テアテ</t>
    </rPh>
    <rPh sb="10" eb="14">
      <t>ゲンキョウチョウサ</t>
    </rPh>
    <phoneticPr fontId="5"/>
  </si>
  <si>
    <t>月次支援金申請要領(中小法人等向け)6月11日時点版</t>
    <rPh sb="0" eb="2">
      <t>ゲツジ</t>
    </rPh>
    <rPh sb="2" eb="4">
      <t>シエン</t>
    </rPh>
    <rPh sb="4" eb="5">
      <t>キン</t>
    </rPh>
    <rPh sb="5" eb="7">
      <t>シンセイ</t>
    </rPh>
    <rPh sb="7" eb="9">
      <t>ヨウリョウ</t>
    </rPh>
    <rPh sb="10" eb="15">
      <t>チュウショウホウジントウ</t>
    </rPh>
    <rPh sb="15" eb="16">
      <t>ム</t>
    </rPh>
    <rPh sb="19" eb="20">
      <t>ガツ</t>
    </rPh>
    <rPh sb="22" eb="23">
      <t>ニチ</t>
    </rPh>
    <rPh sb="23" eb="25">
      <t>ジテン</t>
    </rPh>
    <rPh sb="25" eb="26">
      <t>バン</t>
    </rPh>
    <phoneticPr fontId="5"/>
  </si>
  <si>
    <t>月次支援金申請要領(個人事業者等向け)6月11日時点版</t>
    <rPh sb="0" eb="2">
      <t>ゲツジ</t>
    </rPh>
    <rPh sb="2" eb="4">
      <t>シエン</t>
    </rPh>
    <rPh sb="4" eb="5">
      <t>キン</t>
    </rPh>
    <rPh sb="5" eb="7">
      <t>シンセイ</t>
    </rPh>
    <rPh sb="7" eb="9">
      <t>ヨウリョウ</t>
    </rPh>
    <rPh sb="10" eb="12">
      <t>コジン</t>
    </rPh>
    <rPh sb="12" eb="15">
      <t>ジギョウシャ</t>
    </rPh>
    <rPh sb="15" eb="16">
      <t>ナド</t>
    </rPh>
    <rPh sb="16" eb="17">
      <t>ム</t>
    </rPh>
    <rPh sb="20" eb="21">
      <t>ガツ</t>
    </rPh>
    <rPh sb="23" eb="24">
      <t>ニチ</t>
    </rPh>
    <rPh sb="24" eb="26">
      <t>ジテン</t>
    </rPh>
    <rPh sb="26" eb="27">
      <t>バン</t>
    </rPh>
    <phoneticPr fontId="5"/>
  </si>
  <si>
    <t>月次支援金申請要領(主たる収入を雑所得・給与所得で確定申告した個人事業者向け)6月11日時点版</t>
    <rPh sb="0" eb="2">
      <t>ゲツジ</t>
    </rPh>
    <rPh sb="2" eb="4">
      <t>シエン</t>
    </rPh>
    <rPh sb="4" eb="5">
      <t>キン</t>
    </rPh>
    <rPh sb="5" eb="7">
      <t>シンセイ</t>
    </rPh>
    <rPh sb="7" eb="9">
      <t>ヨウリョウ</t>
    </rPh>
    <rPh sb="10" eb="11">
      <t>シュ</t>
    </rPh>
    <rPh sb="13" eb="15">
      <t>シュウニュウ</t>
    </rPh>
    <rPh sb="16" eb="19">
      <t>ザッショトク</t>
    </rPh>
    <rPh sb="20" eb="22">
      <t>キュウヨ</t>
    </rPh>
    <rPh sb="22" eb="24">
      <t>ショトク</t>
    </rPh>
    <rPh sb="25" eb="27">
      <t>カクテイ</t>
    </rPh>
    <rPh sb="27" eb="29">
      <t>シンコク</t>
    </rPh>
    <rPh sb="31" eb="33">
      <t>コジン</t>
    </rPh>
    <rPh sb="33" eb="36">
      <t>ジギョウシャ</t>
    </rPh>
    <rPh sb="36" eb="37">
      <t>ム</t>
    </rPh>
    <rPh sb="40" eb="41">
      <t>ガツ</t>
    </rPh>
    <rPh sb="43" eb="44">
      <t>ニチ</t>
    </rPh>
    <rPh sb="44" eb="46">
      <t>ジテン</t>
    </rPh>
    <rPh sb="46" eb="47">
      <t>バン</t>
    </rPh>
    <phoneticPr fontId="5"/>
  </si>
  <si>
    <t>保育コンシュルジュ便りno.28</t>
    <rPh sb="0" eb="2">
      <t>ホイク</t>
    </rPh>
    <rPh sb="9" eb="10">
      <t>タヨ</t>
    </rPh>
    <phoneticPr fontId="5"/>
  </si>
  <si>
    <t>武蔵野市商店街チャレンジ戦略支援事業費補助金マニュアル</t>
    <rPh sb="0" eb="4">
      <t>ムサシノシ</t>
    </rPh>
    <rPh sb="4" eb="7">
      <t>ショウテンガイ</t>
    </rPh>
    <rPh sb="12" eb="14">
      <t>センリャク</t>
    </rPh>
    <rPh sb="14" eb="19">
      <t>シエンジギョウヒ</t>
    </rPh>
    <rPh sb="19" eb="22">
      <t>ホジョキン</t>
    </rPh>
    <phoneticPr fontId="5"/>
  </si>
  <si>
    <t>生涯学習スポーツ課の事業概要　令和2年度版</t>
    <rPh sb="0" eb="4">
      <t>ショウガイガクシュウ</t>
    </rPh>
    <rPh sb="8" eb="9">
      <t>カ</t>
    </rPh>
    <rPh sb="10" eb="14">
      <t>ジギョウガイヨウ</t>
    </rPh>
    <rPh sb="15" eb="17">
      <t>レイワ</t>
    </rPh>
    <rPh sb="18" eb="20">
      <t>ネンド</t>
    </rPh>
    <rPh sb="20" eb="21">
      <t>バン</t>
    </rPh>
    <phoneticPr fontId="5"/>
  </si>
  <si>
    <t>教育支援課</t>
    <rPh sb="0" eb="2">
      <t>キョウイク</t>
    </rPh>
    <rPh sb="2" eb="4">
      <t>シエン</t>
    </rPh>
    <rPh sb="4" eb="5">
      <t>カ</t>
    </rPh>
    <phoneticPr fontId="5"/>
  </si>
  <si>
    <t>子どもの相談・支援情報</t>
    <rPh sb="0" eb="1">
      <t>コ</t>
    </rPh>
    <rPh sb="4" eb="6">
      <t>ソウダン</t>
    </rPh>
    <rPh sb="7" eb="11">
      <t>シエンジョウホウ</t>
    </rPh>
    <phoneticPr fontId="5"/>
  </si>
  <si>
    <t>じどうかんだより7・8月号</t>
    <rPh sb="11" eb="13">
      <t>ガツゴウ</t>
    </rPh>
    <phoneticPr fontId="5"/>
  </si>
  <si>
    <t>武蔵野市民生児童委員協議会合同民協資料(A3)</t>
    <rPh sb="0" eb="10">
      <t>ムサシノシミンセイジドウイイン</t>
    </rPh>
    <rPh sb="10" eb="19">
      <t>キョウギカイゴウドウミンキョウシリョウ</t>
    </rPh>
    <phoneticPr fontId="5"/>
  </si>
  <si>
    <t>武蔵野市民生児童委員協議会合同民協資料(A4)</t>
    <rPh sb="0" eb="10">
      <t>ムサシノシミンセイジドウイイン</t>
    </rPh>
    <rPh sb="10" eb="19">
      <t>キョウギカイゴウドウミンキョウシリョウ</t>
    </rPh>
    <phoneticPr fontId="5"/>
  </si>
  <si>
    <t>コロナワクチン説明書（ファイザー）</t>
    <rPh sb="7" eb="10">
      <t>セツメイショ</t>
    </rPh>
    <phoneticPr fontId="5"/>
  </si>
  <si>
    <t>コロナウイルスワクチン接種予診票</t>
    <rPh sb="11" eb="13">
      <t>セッシュ</t>
    </rPh>
    <rPh sb="13" eb="16">
      <t>ヨシンヒョウ</t>
    </rPh>
    <phoneticPr fontId="5"/>
  </si>
  <si>
    <t>夏休み講座</t>
    <rPh sb="0" eb="2">
      <t>ナツヤス</t>
    </rPh>
    <rPh sb="3" eb="5">
      <t>コウザ</t>
    </rPh>
    <phoneticPr fontId="5"/>
  </si>
  <si>
    <t>高等学校等修学給付金申請書セット</t>
    <rPh sb="0" eb="2">
      <t>コウトウ</t>
    </rPh>
    <rPh sb="2" eb="4">
      <t>ガッコウ</t>
    </rPh>
    <rPh sb="4" eb="5">
      <t>トウ</t>
    </rPh>
    <rPh sb="5" eb="7">
      <t>シュウガク</t>
    </rPh>
    <rPh sb="7" eb="10">
      <t>キュウフキン</t>
    </rPh>
    <rPh sb="10" eb="13">
      <t>シンセイショ</t>
    </rPh>
    <phoneticPr fontId="5"/>
  </si>
  <si>
    <t>武蔵野市文化施設の在り方検討委員会報告書(A3)</t>
    <rPh sb="0" eb="4">
      <t>ムサシノシ</t>
    </rPh>
    <rPh sb="4" eb="6">
      <t>ブンカ</t>
    </rPh>
    <rPh sb="6" eb="8">
      <t>シセツ</t>
    </rPh>
    <rPh sb="9" eb="10">
      <t>ア</t>
    </rPh>
    <rPh sb="11" eb="12">
      <t>カタ</t>
    </rPh>
    <rPh sb="12" eb="17">
      <t>ケントウイインカイ</t>
    </rPh>
    <rPh sb="17" eb="20">
      <t>ホウコクショ</t>
    </rPh>
    <phoneticPr fontId="5"/>
  </si>
  <si>
    <t>武蔵野市文化施設の在り方検討委員会報告書(A4)</t>
    <rPh sb="0" eb="4">
      <t>ムサシノシ</t>
    </rPh>
    <rPh sb="4" eb="6">
      <t>ブンカ</t>
    </rPh>
    <rPh sb="6" eb="8">
      <t>シセツ</t>
    </rPh>
    <rPh sb="9" eb="10">
      <t>ア</t>
    </rPh>
    <rPh sb="11" eb="12">
      <t>カタ</t>
    </rPh>
    <rPh sb="12" eb="17">
      <t>ケントウイインカイ</t>
    </rPh>
    <rPh sb="17" eb="20">
      <t>ホウコクショ</t>
    </rPh>
    <phoneticPr fontId="5"/>
  </si>
  <si>
    <t>南町コミュニティニュース</t>
    <rPh sb="0" eb="2">
      <t>ミナミチョウ</t>
    </rPh>
    <phoneticPr fontId="5"/>
  </si>
  <si>
    <t>ほっとらいん事業案内チラシ</t>
    <rPh sb="6" eb="8">
      <t>ジギョウ</t>
    </rPh>
    <rPh sb="8" eb="10">
      <t>アンナイ</t>
    </rPh>
    <phoneticPr fontId="5"/>
  </si>
  <si>
    <t>出店支援金申請要領</t>
    <rPh sb="0" eb="2">
      <t>シュッテン</t>
    </rPh>
    <rPh sb="2" eb="4">
      <t>シエン</t>
    </rPh>
    <rPh sb="4" eb="5">
      <t>キン</t>
    </rPh>
    <rPh sb="5" eb="7">
      <t>シンセイ</t>
    </rPh>
    <rPh sb="7" eb="9">
      <t>ヨウリョウ</t>
    </rPh>
    <phoneticPr fontId="5"/>
  </si>
  <si>
    <t>出店支援事業案内チラシ</t>
    <rPh sb="0" eb="4">
      <t>シュッテンシエン</t>
    </rPh>
    <rPh sb="4" eb="8">
      <t>ジギョウアンナイ</t>
    </rPh>
    <phoneticPr fontId="5"/>
  </si>
  <si>
    <t>市民税・都民税申告の手引き（未申告用）</t>
    <rPh sb="0" eb="3">
      <t>シミンゼイ</t>
    </rPh>
    <rPh sb="4" eb="7">
      <t>トミンゼイ</t>
    </rPh>
    <rPh sb="7" eb="9">
      <t>シンコク</t>
    </rPh>
    <rPh sb="10" eb="12">
      <t>テビ</t>
    </rPh>
    <rPh sb="14" eb="17">
      <t>ミシンコク</t>
    </rPh>
    <rPh sb="17" eb="18">
      <t>ヨウ</t>
    </rPh>
    <phoneticPr fontId="5"/>
  </si>
  <si>
    <t>子どもワークショップ参加者募集</t>
    <rPh sb="0" eb="1">
      <t>コ</t>
    </rPh>
    <rPh sb="10" eb="15">
      <t>サンカシャボシュウ</t>
    </rPh>
    <phoneticPr fontId="5"/>
  </si>
  <si>
    <t>課長補佐職・係長職向けリスクマネジメント研修～契約事務～</t>
    <rPh sb="0" eb="4">
      <t>カチョウホサ</t>
    </rPh>
    <rPh sb="4" eb="5">
      <t>ショク</t>
    </rPh>
    <rPh sb="6" eb="8">
      <t>カカリチョウ</t>
    </rPh>
    <rPh sb="8" eb="9">
      <t>ショク</t>
    </rPh>
    <rPh sb="9" eb="10">
      <t>ム</t>
    </rPh>
    <rPh sb="20" eb="22">
      <t>ケンシュウ</t>
    </rPh>
    <rPh sb="23" eb="27">
      <t>ケイヤクジム</t>
    </rPh>
    <phoneticPr fontId="5"/>
  </si>
  <si>
    <t>新型コロナウイルス感染症生活困窮者自立支援金のしおり</t>
    <rPh sb="0" eb="2">
      <t>シンガタ</t>
    </rPh>
    <rPh sb="9" eb="12">
      <t>カンセンショウ</t>
    </rPh>
    <rPh sb="12" eb="14">
      <t>セイカツ</t>
    </rPh>
    <rPh sb="14" eb="17">
      <t>コンキュウシャ</t>
    </rPh>
    <rPh sb="17" eb="19">
      <t>ジリツ</t>
    </rPh>
    <rPh sb="19" eb="21">
      <t>シエン</t>
    </rPh>
    <rPh sb="21" eb="22">
      <t>キン</t>
    </rPh>
    <phoneticPr fontId="5"/>
  </si>
  <si>
    <t>自立支援金一式</t>
    <rPh sb="0" eb="2">
      <t>ジリツ</t>
    </rPh>
    <rPh sb="2" eb="4">
      <t>シエン</t>
    </rPh>
    <rPh sb="4" eb="5">
      <t>キン</t>
    </rPh>
    <rPh sb="5" eb="7">
      <t>イッシキ</t>
    </rPh>
    <phoneticPr fontId="5"/>
  </si>
  <si>
    <t>令和3年保育園であそぼう7～9月（全地域）(A3)</t>
    <rPh sb="0" eb="2">
      <t>レイワ</t>
    </rPh>
    <rPh sb="3" eb="4">
      <t>ネン</t>
    </rPh>
    <rPh sb="4" eb="7">
      <t>ホイクエン</t>
    </rPh>
    <rPh sb="15" eb="16">
      <t>ガツ</t>
    </rPh>
    <rPh sb="17" eb="20">
      <t>ゼンチイキ</t>
    </rPh>
    <phoneticPr fontId="5"/>
  </si>
  <si>
    <t>令和3年保育園であそぼう7～9月（全地域）(A4)</t>
    <rPh sb="0" eb="2">
      <t>レイワ</t>
    </rPh>
    <rPh sb="3" eb="4">
      <t>ネン</t>
    </rPh>
    <rPh sb="4" eb="7">
      <t>ホイクエン</t>
    </rPh>
    <rPh sb="15" eb="16">
      <t>ガツ</t>
    </rPh>
    <rPh sb="17" eb="20">
      <t>ゼンチイキ</t>
    </rPh>
    <phoneticPr fontId="5"/>
  </si>
  <si>
    <t>小学校科学展のお知らせ</t>
    <rPh sb="0" eb="5">
      <t>ショウガッコウカガク</t>
    </rPh>
    <rPh sb="5" eb="6">
      <t>テン</t>
    </rPh>
    <rPh sb="8" eb="9">
      <t>シ</t>
    </rPh>
    <phoneticPr fontId="5"/>
  </si>
  <si>
    <t>非行防止チラシ（中高生向け）</t>
    <rPh sb="0" eb="2">
      <t>ヒコウ</t>
    </rPh>
    <rPh sb="2" eb="4">
      <t>ボウシ</t>
    </rPh>
    <rPh sb="8" eb="11">
      <t>チュウコウセイ</t>
    </rPh>
    <rPh sb="11" eb="12">
      <t>ム</t>
    </rPh>
    <phoneticPr fontId="5"/>
  </si>
  <si>
    <t>非行防止チラシ（小学生向け）</t>
    <rPh sb="0" eb="2">
      <t>ヒコウ</t>
    </rPh>
    <rPh sb="2" eb="4">
      <t>ボウシ</t>
    </rPh>
    <rPh sb="8" eb="11">
      <t>ショウガクセイ</t>
    </rPh>
    <rPh sb="11" eb="12">
      <t>ム</t>
    </rPh>
    <phoneticPr fontId="5"/>
  </si>
  <si>
    <t>令和3年度第2回市議会臨時会当初議案</t>
    <rPh sb="0" eb="2">
      <t>レイワ</t>
    </rPh>
    <rPh sb="3" eb="6">
      <t>ネンドダイ</t>
    </rPh>
    <rPh sb="7" eb="8">
      <t>カイ</t>
    </rPh>
    <rPh sb="8" eb="9">
      <t>シ</t>
    </rPh>
    <rPh sb="9" eb="11">
      <t>ギカイ</t>
    </rPh>
    <rPh sb="11" eb="14">
      <t>リンジカイ</t>
    </rPh>
    <rPh sb="14" eb="16">
      <t>トウショ</t>
    </rPh>
    <rPh sb="16" eb="18">
      <t>ギアン</t>
    </rPh>
    <phoneticPr fontId="5"/>
  </si>
  <si>
    <t>就学援助費支給額表</t>
    <rPh sb="0" eb="2">
      <t>シュウガク</t>
    </rPh>
    <rPh sb="2" eb="4">
      <t>エンジョ</t>
    </rPh>
    <rPh sb="4" eb="5">
      <t>ヒ</t>
    </rPh>
    <rPh sb="5" eb="7">
      <t>シキュウ</t>
    </rPh>
    <rPh sb="7" eb="8">
      <t>ガク</t>
    </rPh>
    <rPh sb="8" eb="9">
      <t>ヒョウ</t>
    </rPh>
    <phoneticPr fontId="5"/>
  </si>
  <si>
    <t>眼科健診の読み方</t>
    <rPh sb="0" eb="4">
      <t>ガンカケンシン</t>
    </rPh>
    <rPh sb="5" eb="6">
      <t>ヨ</t>
    </rPh>
    <rPh sb="7" eb="8">
      <t>カタ</t>
    </rPh>
    <phoneticPr fontId="5"/>
  </si>
  <si>
    <t>健診結果の見方講座の案内チラシ</t>
    <rPh sb="0" eb="2">
      <t>ケンシン</t>
    </rPh>
    <rPh sb="2" eb="4">
      <t>ケッカ</t>
    </rPh>
    <rPh sb="5" eb="7">
      <t>ミカタ</t>
    </rPh>
    <rPh sb="7" eb="9">
      <t>コウザ</t>
    </rPh>
    <rPh sb="10" eb="12">
      <t>アンナイ</t>
    </rPh>
    <phoneticPr fontId="5"/>
  </si>
  <si>
    <t>児童生徒実態把握票</t>
    <rPh sb="0" eb="4">
      <t>ジドウセイト</t>
    </rPh>
    <rPh sb="4" eb="6">
      <t>ジッタイ</t>
    </rPh>
    <rPh sb="6" eb="8">
      <t>ハアク</t>
    </rPh>
    <rPh sb="8" eb="9">
      <t>ヒョウ</t>
    </rPh>
    <phoneticPr fontId="5"/>
  </si>
  <si>
    <t>「紙芝居一座がやってくる！」（第2回）チラシ</t>
    <rPh sb="1" eb="6">
      <t>カミシバイイチザ</t>
    </rPh>
    <rPh sb="15" eb="16">
      <t>ダイ</t>
    </rPh>
    <rPh sb="17" eb="18">
      <t>カイ</t>
    </rPh>
    <phoneticPr fontId="5"/>
  </si>
  <si>
    <t>特集展示「武蔵野の近現代～国勢調査100周年記念展～」図録(第二版)</t>
    <rPh sb="0" eb="2">
      <t>トクシュウ</t>
    </rPh>
    <rPh sb="2" eb="4">
      <t>テンジ</t>
    </rPh>
    <rPh sb="5" eb="8">
      <t>ムサシノ</t>
    </rPh>
    <rPh sb="9" eb="12">
      <t>キンゲンダイ</t>
    </rPh>
    <rPh sb="13" eb="15">
      <t>コクセイ</t>
    </rPh>
    <rPh sb="15" eb="17">
      <t>チョウサ</t>
    </rPh>
    <rPh sb="20" eb="22">
      <t>シュウネン</t>
    </rPh>
    <rPh sb="22" eb="24">
      <t>キネン</t>
    </rPh>
    <rPh sb="24" eb="25">
      <t>テン</t>
    </rPh>
    <rPh sb="27" eb="29">
      <t>ズロク</t>
    </rPh>
    <rPh sb="30" eb="31">
      <t>ダイ</t>
    </rPh>
    <rPh sb="31" eb="32">
      <t>ニ</t>
    </rPh>
    <rPh sb="32" eb="33">
      <t>ハン</t>
    </rPh>
    <phoneticPr fontId="5"/>
  </si>
  <si>
    <t>高額介護サービス費の通知</t>
    <rPh sb="0" eb="2">
      <t>コウガク</t>
    </rPh>
    <rPh sb="2" eb="4">
      <t>カイゴ</t>
    </rPh>
    <rPh sb="8" eb="9">
      <t>ヒ</t>
    </rPh>
    <rPh sb="10" eb="12">
      <t>ツウチ</t>
    </rPh>
    <phoneticPr fontId="5"/>
  </si>
  <si>
    <t>北コミュニティ便り</t>
    <rPh sb="0" eb="1">
      <t>キタ</t>
    </rPh>
    <rPh sb="7" eb="8">
      <t>タヨ</t>
    </rPh>
    <phoneticPr fontId="5"/>
  </si>
  <si>
    <t>児童青少年課</t>
    <rPh sb="0" eb="2">
      <t>ジドウ</t>
    </rPh>
    <rPh sb="2" eb="6">
      <t>セイショウネンカ</t>
    </rPh>
    <phoneticPr fontId="5"/>
  </si>
  <si>
    <t>職員採用試験案内</t>
    <rPh sb="0" eb="4">
      <t>ショクインサイヨウ</t>
    </rPh>
    <rPh sb="4" eb="6">
      <t>シケン</t>
    </rPh>
    <rPh sb="6" eb="8">
      <t>アンナイ</t>
    </rPh>
    <phoneticPr fontId="5"/>
  </si>
  <si>
    <t>武蔵野市コミュニティセンターガイド</t>
    <rPh sb="0" eb="4">
      <t>ムサシノシ</t>
    </rPh>
    <phoneticPr fontId="5"/>
  </si>
  <si>
    <t>学校施設開放の実務</t>
    <rPh sb="0" eb="2">
      <t>ガッコウ</t>
    </rPh>
    <rPh sb="2" eb="4">
      <t>シセツ</t>
    </rPh>
    <rPh sb="4" eb="6">
      <t>カイホウ</t>
    </rPh>
    <rPh sb="7" eb="9">
      <t>ジツム</t>
    </rPh>
    <phoneticPr fontId="5"/>
  </si>
  <si>
    <t>利用者負担（保育料）決定通知書送付状</t>
    <rPh sb="0" eb="5">
      <t>リヨウシャフタン</t>
    </rPh>
    <rPh sb="6" eb="9">
      <t>ホイクリョウ</t>
    </rPh>
    <rPh sb="10" eb="12">
      <t>ケッテイ</t>
    </rPh>
    <rPh sb="12" eb="15">
      <t>ツウチショ</t>
    </rPh>
    <rPh sb="15" eb="18">
      <t>ソウフジョウ</t>
    </rPh>
    <phoneticPr fontId="5"/>
  </si>
  <si>
    <t>交さ点では　ちゅうい　しよう！</t>
    <rPh sb="0" eb="1">
      <t>コウ</t>
    </rPh>
    <rPh sb="2" eb="3">
      <t>テン</t>
    </rPh>
    <phoneticPr fontId="5"/>
  </si>
  <si>
    <t>令和2年度平和事業の記録</t>
    <rPh sb="0" eb="2">
      <t>レイワ</t>
    </rPh>
    <rPh sb="3" eb="5">
      <t>ネンド</t>
    </rPh>
    <rPh sb="5" eb="9">
      <t>ヘイワジギョウ</t>
    </rPh>
    <rPh sb="10" eb="12">
      <t>キロク</t>
    </rPh>
    <phoneticPr fontId="5"/>
  </si>
  <si>
    <t>コロナワクチン接種予診票（64歳以下折なし）</t>
    <rPh sb="7" eb="9">
      <t>セッシュ</t>
    </rPh>
    <rPh sb="9" eb="12">
      <t>ヨシンヒョウ</t>
    </rPh>
    <rPh sb="15" eb="18">
      <t>サイイカ</t>
    </rPh>
    <rPh sb="18" eb="19">
      <t>オリ</t>
    </rPh>
    <phoneticPr fontId="5"/>
  </si>
  <si>
    <t>軽自動車税（種別割）廃車申告書兼標識返納書</t>
    <rPh sb="0" eb="5">
      <t>ケイジドウシャゼイ</t>
    </rPh>
    <rPh sb="6" eb="9">
      <t>シュベツワリ</t>
    </rPh>
    <rPh sb="10" eb="15">
      <t>ハイシャシンコクショ</t>
    </rPh>
    <rPh sb="15" eb="18">
      <t>ケンヒョウシキ</t>
    </rPh>
    <rPh sb="18" eb="20">
      <t>ヘンノウ</t>
    </rPh>
    <rPh sb="20" eb="21">
      <t>ショ</t>
    </rPh>
    <phoneticPr fontId="5"/>
  </si>
  <si>
    <t>軽自動車税（種別割）申告（報告）書兼標識交付申請書</t>
    <rPh sb="10" eb="12">
      <t>シンコク</t>
    </rPh>
    <rPh sb="13" eb="15">
      <t>ホウコク</t>
    </rPh>
    <rPh sb="16" eb="17">
      <t>ショ</t>
    </rPh>
    <rPh sb="17" eb="18">
      <t>ケン</t>
    </rPh>
    <rPh sb="18" eb="22">
      <t>ヒョウシキコウフ</t>
    </rPh>
    <rPh sb="22" eb="25">
      <t>シンセイショ</t>
    </rPh>
    <phoneticPr fontId="5"/>
  </si>
  <si>
    <t>会計課</t>
    <rPh sb="0" eb="3">
      <t>カイケイカ</t>
    </rPh>
    <phoneticPr fontId="5"/>
  </si>
  <si>
    <t>令和2年度実質収支・財産に関する調書（確認用）</t>
    <rPh sb="0" eb="2">
      <t>レイワ</t>
    </rPh>
    <rPh sb="3" eb="5">
      <t>ネンド</t>
    </rPh>
    <rPh sb="5" eb="9">
      <t>ジッシツシュウシ</t>
    </rPh>
    <rPh sb="10" eb="12">
      <t>ザイサン</t>
    </rPh>
    <rPh sb="13" eb="14">
      <t>カン</t>
    </rPh>
    <rPh sb="16" eb="18">
      <t>チョウショ</t>
    </rPh>
    <rPh sb="19" eb="22">
      <t>カクニンヨウ</t>
    </rPh>
    <phoneticPr fontId="5"/>
  </si>
  <si>
    <t>新型コロナウイルス感染症生活困窮者自立支援金のしおり</t>
    <rPh sb="0" eb="2">
      <t>シンガタ</t>
    </rPh>
    <rPh sb="9" eb="12">
      <t>カンセンショウ</t>
    </rPh>
    <rPh sb="12" eb="21">
      <t>セイカツコンキュウシャジリツシエン</t>
    </rPh>
    <rPh sb="21" eb="22">
      <t>キン</t>
    </rPh>
    <phoneticPr fontId="5"/>
  </si>
  <si>
    <t>平成30年度健康診査の解析報告書</t>
    <rPh sb="0" eb="2">
      <t>ヘイセイ</t>
    </rPh>
    <rPh sb="4" eb="5">
      <t>ネン</t>
    </rPh>
    <rPh sb="5" eb="6">
      <t>ド</t>
    </rPh>
    <rPh sb="6" eb="8">
      <t>ケンコウ</t>
    </rPh>
    <rPh sb="8" eb="10">
      <t>シンサ</t>
    </rPh>
    <rPh sb="11" eb="16">
      <t>カイセキホウコクショ</t>
    </rPh>
    <phoneticPr fontId="5"/>
  </si>
  <si>
    <t>子ども体験講座「縄文時代のモノづくり」チラシ</t>
    <rPh sb="0" eb="1">
      <t>コ</t>
    </rPh>
    <rPh sb="3" eb="5">
      <t>タイケン</t>
    </rPh>
    <rPh sb="5" eb="7">
      <t>コウザ</t>
    </rPh>
    <rPh sb="8" eb="12">
      <t>ジョウモンジダイ</t>
    </rPh>
    <phoneticPr fontId="5"/>
  </si>
  <si>
    <t>「戦争と武蔵野Ⅶ」チラシ</t>
    <rPh sb="1" eb="3">
      <t>センソウ</t>
    </rPh>
    <rPh sb="4" eb="7">
      <t>ムサシノ</t>
    </rPh>
    <phoneticPr fontId="5"/>
  </si>
  <si>
    <t>自動通話録音機利用者アンケート</t>
    <rPh sb="0" eb="7">
      <t>ジドウツウワロクオンキ</t>
    </rPh>
    <rPh sb="7" eb="10">
      <t>リヨウシャ</t>
    </rPh>
    <phoneticPr fontId="5"/>
  </si>
  <si>
    <t>令和2年度決算書・決算事項別明細書（確認用）</t>
    <rPh sb="0" eb="2">
      <t>レイワ</t>
    </rPh>
    <rPh sb="3" eb="4">
      <t>ネン</t>
    </rPh>
    <rPh sb="4" eb="5">
      <t>ド</t>
    </rPh>
    <rPh sb="5" eb="8">
      <t>ケッサンショ</t>
    </rPh>
    <rPh sb="9" eb="14">
      <t>ケッサンジコウベツ</t>
    </rPh>
    <rPh sb="14" eb="17">
      <t>メイサイショ</t>
    </rPh>
    <rPh sb="18" eb="21">
      <t>カクニンヨウ</t>
    </rPh>
    <phoneticPr fontId="5"/>
  </si>
  <si>
    <t>子育て世帯生活支援特別給付金（その他分）チラシ</t>
    <rPh sb="0" eb="2">
      <t>コソダ</t>
    </rPh>
    <rPh sb="3" eb="5">
      <t>セタイ</t>
    </rPh>
    <rPh sb="5" eb="7">
      <t>セイカツ</t>
    </rPh>
    <rPh sb="7" eb="9">
      <t>シエン</t>
    </rPh>
    <rPh sb="9" eb="11">
      <t>トクベツ</t>
    </rPh>
    <rPh sb="11" eb="14">
      <t>キュウフキン</t>
    </rPh>
    <rPh sb="17" eb="18">
      <t>タ</t>
    </rPh>
    <rPh sb="18" eb="19">
      <t>ブン</t>
    </rPh>
    <phoneticPr fontId="5"/>
  </si>
  <si>
    <t>親子稲作体験事業参加者募集チラシ</t>
    <rPh sb="0" eb="2">
      <t>オヤコ</t>
    </rPh>
    <rPh sb="2" eb="11">
      <t>イナサクタイケンジギョウサンカシャ</t>
    </rPh>
    <rPh sb="11" eb="13">
      <t>ボシュウ</t>
    </rPh>
    <phoneticPr fontId="5"/>
  </si>
  <si>
    <t>本町コミュニティ便り</t>
    <rPh sb="0" eb="2">
      <t>ホンチョウ</t>
    </rPh>
    <rPh sb="8" eb="9">
      <t>ダヨ</t>
    </rPh>
    <phoneticPr fontId="5"/>
  </si>
  <si>
    <t>パトウォークNO.40</t>
    <phoneticPr fontId="5"/>
  </si>
  <si>
    <t>武蔵野市雨水浸透施設助成金交付要綱(2021年7月)</t>
    <rPh sb="0" eb="4">
      <t>ムサシノシ</t>
    </rPh>
    <rPh sb="4" eb="8">
      <t>ウスイシントウ</t>
    </rPh>
    <rPh sb="8" eb="17">
      <t>シセツジョセイキンコウフヨウコウ</t>
    </rPh>
    <rPh sb="22" eb="23">
      <t>ネン</t>
    </rPh>
    <rPh sb="24" eb="25">
      <t>ガツ</t>
    </rPh>
    <phoneticPr fontId="5"/>
  </si>
  <si>
    <t>むさしのエコボ</t>
    <phoneticPr fontId="5"/>
  </si>
  <si>
    <t>生活保護運用事例集</t>
    <rPh sb="0" eb="9">
      <t>セイカツホゴウンヨウジレイシュウ</t>
    </rPh>
    <phoneticPr fontId="5"/>
  </si>
  <si>
    <t>サイエンスクラブちらし</t>
    <phoneticPr fontId="5"/>
  </si>
  <si>
    <t>市民活動推進課</t>
    <rPh sb="0" eb="2">
      <t>シミン</t>
    </rPh>
    <rPh sb="2" eb="4">
      <t>カツドウ</t>
    </rPh>
    <rPh sb="4" eb="6">
      <t>スイシン</t>
    </rPh>
    <rPh sb="6" eb="7">
      <t>カ</t>
    </rPh>
    <phoneticPr fontId="5"/>
  </si>
  <si>
    <t>思春期の女の子のカラダとココロ</t>
    <rPh sb="0" eb="3">
      <t>シシュンキ</t>
    </rPh>
    <rPh sb="4" eb="5">
      <t>オンナ</t>
    </rPh>
    <rPh sb="6" eb="7">
      <t>コ</t>
    </rPh>
    <phoneticPr fontId="5"/>
  </si>
  <si>
    <t>特別徴収のしおり</t>
    <rPh sb="0" eb="4">
      <t>トクベツチョウシュウ</t>
    </rPh>
    <phoneticPr fontId="5"/>
  </si>
  <si>
    <t>印鑑を登録するには</t>
    <rPh sb="0" eb="2">
      <t>インカン</t>
    </rPh>
    <rPh sb="3" eb="5">
      <t>トウロク</t>
    </rPh>
    <phoneticPr fontId="5"/>
  </si>
  <si>
    <t>住民票写し等請求書</t>
    <rPh sb="0" eb="3">
      <t>ジュウミンヒョウウ</t>
    </rPh>
    <rPh sb="3" eb="9">
      <t>ツシトウセイキュウショ</t>
    </rPh>
    <phoneticPr fontId="5"/>
  </si>
  <si>
    <t>武蔵野市民証明書カードをお持ちの方へ</t>
    <rPh sb="0" eb="5">
      <t>ムサシノシミン</t>
    </rPh>
    <rPh sb="5" eb="8">
      <t>ショウメイショ</t>
    </rPh>
    <rPh sb="13" eb="14">
      <t>モ</t>
    </rPh>
    <rPh sb="16" eb="17">
      <t>カタ</t>
    </rPh>
    <phoneticPr fontId="5"/>
  </si>
  <si>
    <t>印鑑登録証明書が必要なときは</t>
    <rPh sb="0" eb="7">
      <t>インカントウロクショウメイショ</t>
    </rPh>
    <rPh sb="8" eb="10">
      <t>ヒツヨウ</t>
    </rPh>
    <phoneticPr fontId="5"/>
  </si>
  <si>
    <t>マイナンバーカード（個人番号カード）・電子証明書　暗証番号保管用紙</t>
    <rPh sb="10" eb="14">
      <t>コジンバンゴウ</t>
    </rPh>
    <rPh sb="19" eb="24">
      <t>デンシショウメイショ</t>
    </rPh>
    <rPh sb="25" eb="29">
      <t>アンショウバンゴウ</t>
    </rPh>
    <rPh sb="29" eb="33">
      <t>ホカンヨウシ</t>
    </rPh>
    <phoneticPr fontId="5"/>
  </si>
  <si>
    <t>子ども・コミュニティ食堂　夏休みカレンダー</t>
    <rPh sb="0" eb="1">
      <t>コ</t>
    </rPh>
    <rPh sb="10" eb="12">
      <t>ショクドウ</t>
    </rPh>
    <rPh sb="13" eb="15">
      <t>ナツヤス</t>
    </rPh>
    <phoneticPr fontId="5"/>
  </si>
  <si>
    <t>住基/個人番号カードをお持ちの方へ　武蔵野市から転出される方</t>
    <rPh sb="0" eb="2">
      <t>ジュウキ</t>
    </rPh>
    <rPh sb="3" eb="7">
      <t>コジンバンゴウ</t>
    </rPh>
    <rPh sb="12" eb="13">
      <t>モ</t>
    </rPh>
    <rPh sb="15" eb="16">
      <t>カタ</t>
    </rPh>
    <rPh sb="18" eb="22">
      <t>ムサシノシ</t>
    </rPh>
    <rPh sb="24" eb="26">
      <t>テンシュツ</t>
    </rPh>
    <rPh sb="29" eb="30">
      <t>カタ</t>
    </rPh>
    <phoneticPr fontId="5"/>
  </si>
  <si>
    <t>転出届・特例転出届</t>
    <rPh sb="0" eb="3">
      <t>テンシュツトドケ</t>
    </rPh>
    <rPh sb="4" eb="9">
      <t>トクレイテンシュツトドケ</t>
    </rPh>
    <phoneticPr fontId="5"/>
  </si>
  <si>
    <t>委任状（住民票・異動）</t>
    <rPh sb="0" eb="3">
      <t>イニンジョウ</t>
    </rPh>
    <rPh sb="4" eb="7">
      <t>ジュウミンヒョウ</t>
    </rPh>
    <rPh sb="8" eb="10">
      <t>イドウ</t>
    </rPh>
    <phoneticPr fontId="5"/>
  </si>
  <si>
    <t>委任状（住民票・異動） 記入見本</t>
    <rPh sb="12" eb="14">
      <t>キニュウ</t>
    </rPh>
    <rPh sb="14" eb="16">
      <t>ミホン</t>
    </rPh>
    <phoneticPr fontId="5"/>
  </si>
  <si>
    <t>武蔵野市から転出される方</t>
    <rPh sb="0" eb="4">
      <t>ムサシノシ</t>
    </rPh>
    <rPh sb="6" eb="8">
      <t>テンシュツ</t>
    </rPh>
    <rPh sb="11" eb="12">
      <t>カタ</t>
    </rPh>
    <phoneticPr fontId="5"/>
  </si>
  <si>
    <t>市政センターのご案内</t>
    <rPh sb="0" eb="2">
      <t>シセイ</t>
    </rPh>
    <rPh sb="8" eb="10">
      <t>アンナイ</t>
    </rPh>
    <phoneticPr fontId="5"/>
  </si>
  <si>
    <t>自動通話録音機利用者アンケート依頼文書</t>
    <rPh sb="0" eb="10">
      <t>ジドウツウワロクオンキリヨウシャ</t>
    </rPh>
    <rPh sb="15" eb="19">
      <t>イライブンショ</t>
    </rPh>
    <phoneticPr fontId="5"/>
  </si>
  <si>
    <t>少部数</t>
    <rPh sb="0" eb="3">
      <t>ショウブスウ</t>
    </rPh>
    <phoneticPr fontId="5"/>
  </si>
  <si>
    <t>介護扶助の手引き</t>
    <rPh sb="0" eb="4">
      <t>カイゴフジョ</t>
    </rPh>
    <rPh sb="5" eb="7">
      <t>テビ</t>
    </rPh>
    <phoneticPr fontId="5"/>
  </si>
  <si>
    <t>保健センターちらし</t>
    <rPh sb="0" eb="2">
      <t>ホケン</t>
    </rPh>
    <phoneticPr fontId="5"/>
  </si>
  <si>
    <t>児童青少年課</t>
    <rPh sb="0" eb="6">
      <t>ジドウセイショウネンカ</t>
    </rPh>
    <phoneticPr fontId="5"/>
  </si>
  <si>
    <t>二俣尾自然体験募集チラシ</t>
    <rPh sb="0" eb="3">
      <t>フタマタオ</t>
    </rPh>
    <rPh sb="3" eb="7">
      <t>シゼンタイケン</t>
    </rPh>
    <rPh sb="7" eb="9">
      <t>ボシュウ</t>
    </rPh>
    <phoneticPr fontId="5"/>
  </si>
  <si>
    <t>武蔵野市民生児童委員協議会会長協議会資料</t>
    <rPh sb="0" eb="10">
      <t>ムサシノシミンセイジドウイイン</t>
    </rPh>
    <rPh sb="10" eb="15">
      <t>キョウギカイカイチョウ</t>
    </rPh>
    <rPh sb="15" eb="20">
      <t>キョウギカイシリョウ</t>
    </rPh>
    <phoneticPr fontId="5"/>
  </si>
  <si>
    <t>子ども体験講座「解説！縄文時代草創期の石器」チラシ</t>
    <rPh sb="0" eb="1">
      <t>コ</t>
    </rPh>
    <rPh sb="3" eb="5">
      <t>タイケン</t>
    </rPh>
    <rPh sb="5" eb="7">
      <t>コウザ</t>
    </rPh>
    <rPh sb="8" eb="10">
      <t>カイセツ</t>
    </rPh>
    <rPh sb="11" eb="13">
      <t>ジョウモン</t>
    </rPh>
    <rPh sb="13" eb="15">
      <t>ジダイ</t>
    </rPh>
    <rPh sb="15" eb="16">
      <t>クサ</t>
    </rPh>
    <rPh sb="16" eb="17">
      <t>ソウ</t>
    </rPh>
    <rPh sb="17" eb="18">
      <t>キ</t>
    </rPh>
    <rPh sb="19" eb="21">
      <t>セッキ</t>
    </rPh>
    <phoneticPr fontId="5"/>
  </si>
  <si>
    <t>市内中学校総合体育大会要項</t>
    <rPh sb="0" eb="2">
      <t>シナイ</t>
    </rPh>
    <rPh sb="2" eb="7">
      <t>チュウガッコウソウゴウ</t>
    </rPh>
    <rPh sb="7" eb="13">
      <t>タイイクタイカイヨウコウ</t>
    </rPh>
    <phoneticPr fontId="5"/>
  </si>
  <si>
    <t>コンピュータ通信</t>
    <rPh sb="6" eb="8">
      <t>ツウシン</t>
    </rPh>
    <phoneticPr fontId="5"/>
  </si>
  <si>
    <t>新型コロナワクチンを受けた後の注意点</t>
    <rPh sb="0" eb="2">
      <t>シンガタ</t>
    </rPh>
    <rPh sb="10" eb="11">
      <t>ウ</t>
    </rPh>
    <rPh sb="13" eb="14">
      <t>アト</t>
    </rPh>
    <rPh sb="15" eb="18">
      <t>チュウイテン</t>
    </rPh>
    <phoneticPr fontId="5"/>
  </si>
  <si>
    <t>親子deサイエンステキスト</t>
    <rPh sb="0" eb="4">
      <t>オヤコデ</t>
    </rPh>
    <phoneticPr fontId="5"/>
  </si>
  <si>
    <t>令和2年度版武蔵野クリーンセンター運営協議会開催記録概要</t>
    <rPh sb="0" eb="2">
      <t>レイワ</t>
    </rPh>
    <rPh sb="3" eb="6">
      <t>ネンドバン</t>
    </rPh>
    <rPh sb="6" eb="9">
      <t>ムサシノ</t>
    </rPh>
    <rPh sb="17" eb="19">
      <t>ウンエイ</t>
    </rPh>
    <rPh sb="19" eb="22">
      <t>キョウギカイ</t>
    </rPh>
    <rPh sb="22" eb="28">
      <t>カイサイキロクガイヨウ</t>
    </rPh>
    <phoneticPr fontId="5"/>
  </si>
  <si>
    <t>令和2年度　桜堤児童館事業報告書</t>
    <rPh sb="0" eb="2">
      <t>レイワ</t>
    </rPh>
    <rPh sb="3" eb="5">
      <t>ネンド</t>
    </rPh>
    <rPh sb="6" eb="11">
      <t>サクラヅツミジドウカン</t>
    </rPh>
    <rPh sb="11" eb="16">
      <t>ジギョウホウコクショ</t>
    </rPh>
    <phoneticPr fontId="5"/>
  </si>
  <si>
    <t>令和2年度決算参考資料（確認用）</t>
    <rPh sb="0" eb="2">
      <t>レイワ</t>
    </rPh>
    <rPh sb="3" eb="5">
      <t>ネンド</t>
    </rPh>
    <rPh sb="5" eb="7">
      <t>ケッサン</t>
    </rPh>
    <rPh sb="7" eb="11">
      <t>サンコウシリョウ</t>
    </rPh>
    <rPh sb="12" eb="15">
      <t>カクニンヨウ</t>
    </rPh>
    <phoneticPr fontId="5"/>
  </si>
  <si>
    <t>武蔵野市民生児童委員協議会合同民協資料</t>
    <rPh sb="0" eb="4">
      <t>ムサシノシ</t>
    </rPh>
    <rPh sb="4" eb="10">
      <t>ミンセイジドウイイン</t>
    </rPh>
    <rPh sb="10" eb="13">
      <t>キョウギカイ</t>
    </rPh>
    <rPh sb="13" eb="15">
      <t>ゴウドウ</t>
    </rPh>
    <rPh sb="15" eb="17">
      <t>ミンキョウ</t>
    </rPh>
    <rPh sb="17" eb="19">
      <t>シリョウ</t>
    </rPh>
    <phoneticPr fontId="5"/>
  </si>
  <si>
    <t>おもちゃのぐるりんだより8・9月号</t>
    <rPh sb="15" eb="17">
      <t>ガツゴウ</t>
    </rPh>
    <phoneticPr fontId="5"/>
  </si>
  <si>
    <t>令和2年度武蔵野市水道事業会計決算書</t>
    <rPh sb="0" eb="2">
      <t>レイワ</t>
    </rPh>
    <rPh sb="3" eb="5">
      <t>ネンド</t>
    </rPh>
    <rPh sb="5" eb="9">
      <t>ムサシノシ</t>
    </rPh>
    <rPh sb="9" eb="13">
      <t>スイドウジギョウ</t>
    </rPh>
    <rPh sb="13" eb="18">
      <t>カイケイケッサンショ</t>
    </rPh>
    <phoneticPr fontId="5"/>
  </si>
  <si>
    <t>夏季平和事業ちらし</t>
    <rPh sb="0" eb="2">
      <t>カキ</t>
    </rPh>
    <rPh sb="2" eb="4">
      <t>ヘイワ</t>
    </rPh>
    <rPh sb="4" eb="6">
      <t>ジギョウ</t>
    </rPh>
    <phoneticPr fontId="5"/>
  </si>
  <si>
    <t>はらっぱだより123号</t>
    <rPh sb="10" eb="11">
      <t>ゴウ</t>
    </rPh>
    <phoneticPr fontId="5"/>
  </si>
  <si>
    <t>0123吉祥寺だより168号</t>
    <rPh sb="4" eb="7">
      <t>キチジョウジ</t>
    </rPh>
    <rPh sb="13" eb="14">
      <t>ゴウ</t>
    </rPh>
    <phoneticPr fontId="5"/>
  </si>
  <si>
    <t>令和2年度武蔵野市下水道事業会計決算書</t>
    <rPh sb="0" eb="2">
      <t>レイワ</t>
    </rPh>
    <rPh sb="3" eb="14">
      <t>ネンドムサシノシゲスイドウジギョウ</t>
    </rPh>
    <rPh sb="14" eb="19">
      <t>カイケイケッサンショ</t>
    </rPh>
    <phoneticPr fontId="5"/>
  </si>
  <si>
    <t>令和2年度武蔵野市下水道事業年報</t>
    <rPh sb="0" eb="2">
      <t>レイワ</t>
    </rPh>
    <rPh sb="3" eb="14">
      <t>ネンドムサシノシゲスイドウジギョウ</t>
    </rPh>
    <rPh sb="14" eb="16">
      <t>ネンポウ</t>
    </rPh>
    <phoneticPr fontId="5"/>
  </si>
  <si>
    <t>講演会「井の頭池に集う人々－旧石器から縄文へ－」チラシ</t>
    <rPh sb="0" eb="3">
      <t>コウエンカイ</t>
    </rPh>
    <rPh sb="4" eb="5">
      <t>イ</t>
    </rPh>
    <rPh sb="6" eb="8">
      <t>カシライケ</t>
    </rPh>
    <rPh sb="9" eb="10">
      <t>ツド</t>
    </rPh>
    <rPh sb="11" eb="13">
      <t>ヒトビト</t>
    </rPh>
    <rPh sb="14" eb="15">
      <t>キュウ</t>
    </rPh>
    <rPh sb="15" eb="17">
      <t>セッキ</t>
    </rPh>
    <rPh sb="19" eb="21">
      <t>ジョウモン</t>
    </rPh>
    <phoneticPr fontId="5"/>
  </si>
  <si>
    <t>子ども子育て支援特別給付金のチラシ</t>
    <rPh sb="0" eb="1">
      <t>コ</t>
    </rPh>
    <rPh sb="3" eb="5">
      <t>コソダ</t>
    </rPh>
    <rPh sb="6" eb="8">
      <t>シエン</t>
    </rPh>
    <rPh sb="8" eb="10">
      <t>トクベツ</t>
    </rPh>
    <rPh sb="10" eb="13">
      <t>キュウフキン</t>
    </rPh>
    <phoneticPr fontId="5"/>
  </si>
  <si>
    <t>八幡町コミセンだより</t>
    <rPh sb="0" eb="3">
      <t>ヤハタチョウ</t>
    </rPh>
    <phoneticPr fontId="5"/>
  </si>
  <si>
    <t>きょうなんだより</t>
    <phoneticPr fontId="5"/>
  </si>
  <si>
    <t>議会事務局</t>
    <rPh sb="0" eb="5">
      <t>ギカイジムキョク</t>
    </rPh>
    <phoneticPr fontId="5"/>
  </si>
  <si>
    <t>議会要覧</t>
    <rPh sb="0" eb="4">
      <t>ギカイヨウラン</t>
    </rPh>
    <phoneticPr fontId="5"/>
  </si>
  <si>
    <t>武蔵野市心身障害者ガソリン費助成請求書</t>
    <rPh sb="0" eb="9">
      <t>ムサシノシシンシンショウガイシャ</t>
    </rPh>
    <rPh sb="13" eb="16">
      <t>ヒジョセイ</t>
    </rPh>
    <rPh sb="16" eb="19">
      <t>セイキュウショ</t>
    </rPh>
    <phoneticPr fontId="5"/>
  </si>
  <si>
    <t>武蔵野市心身障害者ガソリン費助成の更新について</t>
    <rPh sb="0" eb="9">
      <t>ムサシノシシンシンショウガイシャ</t>
    </rPh>
    <rPh sb="13" eb="16">
      <t>ヒジョセイ</t>
    </rPh>
    <rPh sb="17" eb="19">
      <t>コウシン</t>
    </rPh>
    <phoneticPr fontId="5"/>
  </si>
  <si>
    <t>武蔵野市心身障害者福祉タクシー利用券の更新について</t>
    <rPh sb="0" eb="4">
      <t>ムサシノシ</t>
    </rPh>
    <rPh sb="4" eb="11">
      <t>シンシンショウガイシャフクシ</t>
    </rPh>
    <rPh sb="15" eb="18">
      <t>リヨウケン</t>
    </rPh>
    <rPh sb="19" eb="21">
      <t>コウシン</t>
    </rPh>
    <phoneticPr fontId="5"/>
  </si>
  <si>
    <t>協定タクシー事業者一覧</t>
    <rPh sb="0" eb="2">
      <t>キョウテイ</t>
    </rPh>
    <rPh sb="6" eb="11">
      <t>ジギョウシャイチラン</t>
    </rPh>
    <phoneticPr fontId="5"/>
  </si>
  <si>
    <t>武蔵野市福祉タクシー利用券をご利用の皆様へ</t>
    <rPh sb="0" eb="4">
      <t>ムサシノシ</t>
    </rPh>
    <rPh sb="4" eb="6">
      <t>フクシ</t>
    </rPh>
    <rPh sb="10" eb="13">
      <t>リヨウケン</t>
    </rPh>
    <rPh sb="15" eb="17">
      <t>リヨウ</t>
    </rPh>
    <rPh sb="18" eb="20">
      <t>ミナサマ</t>
    </rPh>
    <phoneticPr fontId="5"/>
  </si>
  <si>
    <t>武蔵野市自動車ガソリン費助成をご利用の皆様へ</t>
    <rPh sb="0" eb="4">
      <t>ムサシノシ</t>
    </rPh>
    <rPh sb="4" eb="7">
      <t>ジドウシャ</t>
    </rPh>
    <rPh sb="11" eb="12">
      <t>ヒ</t>
    </rPh>
    <rPh sb="12" eb="14">
      <t>ジョセイ</t>
    </rPh>
    <rPh sb="16" eb="18">
      <t>リヨウ</t>
    </rPh>
    <rPh sb="19" eb="21">
      <t>ミナサマ</t>
    </rPh>
    <phoneticPr fontId="5"/>
  </si>
  <si>
    <t>特集展示「戦争と武蔵野Ⅶ」図録</t>
    <rPh sb="0" eb="2">
      <t>トクシュウ</t>
    </rPh>
    <rPh sb="2" eb="4">
      <t>テンジ</t>
    </rPh>
    <rPh sb="5" eb="7">
      <t>センソウ</t>
    </rPh>
    <rPh sb="8" eb="11">
      <t>ムサシノ</t>
    </rPh>
    <rPh sb="13" eb="15">
      <t>ズロク</t>
    </rPh>
    <phoneticPr fontId="5"/>
  </si>
  <si>
    <t>吉南コミュニティニュース</t>
    <rPh sb="0" eb="2">
      <t>キチミナミ</t>
    </rPh>
    <phoneticPr fontId="5"/>
  </si>
  <si>
    <t>ごみ緊急対応センター　連絡票</t>
    <rPh sb="2" eb="4">
      <t>キンキュウ</t>
    </rPh>
    <rPh sb="4" eb="6">
      <t>タイオウ</t>
    </rPh>
    <rPh sb="11" eb="14">
      <t>レンラクヒョウ</t>
    </rPh>
    <phoneticPr fontId="5"/>
  </si>
  <si>
    <t>高齢者施策チラシ</t>
    <rPh sb="0" eb="5">
      <t>コウレイシャシサク</t>
    </rPh>
    <phoneticPr fontId="5"/>
  </si>
  <si>
    <t>武蔵野市の教育相談　令和2年度業務報告</t>
    <rPh sb="0" eb="4">
      <t>ムサシノシ</t>
    </rPh>
    <rPh sb="5" eb="9">
      <t>キョウイクソウダン</t>
    </rPh>
    <rPh sb="10" eb="12">
      <t>レイワ</t>
    </rPh>
    <rPh sb="13" eb="15">
      <t>ネンド</t>
    </rPh>
    <rPh sb="15" eb="19">
      <t>ギョウムホウコク</t>
    </rPh>
    <phoneticPr fontId="5"/>
  </si>
  <si>
    <t>1人1台端末等の効果的な活用に向けて</t>
    <rPh sb="0" eb="2">
      <t>ヒトリ</t>
    </rPh>
    <rPh sb="3" eb="4">
      <t>ダイ</t>
    </rPh>
    <rPh sb="4" eb="6">
      <t>タンマツ</t>
    </rPh>
    <rPh sb="6" eb="7">
      <t>ナド</t>
    </rPh>
    <rPh sb="8" eb="11">
      <t>コウカテキ</t>
    </rPh>
    <rPh sb="12" eb="14">
      <t>カツヨウ</t>
    </rPh>
    <rPh sb="15" eb="16">
      <t>ム</t>
    </rPh>
    <phoneticPr fontId="5"/>
  </si>
  <si>
    <t>武蔵野市長選挙立候補の手引</t>
    <rPh sb="0" eb="7">
      <t>ムサシノシチョウセンキョ</t>
    </rPh>
    <rPh sb="7" eb="10">
      <t>リッコウホ</t>
    </rPh>
    <rPh sb="11" eb="13">
      <t>テビキ</t>
    </rPh>
    <phoneticPr fontId="5"/>
  </si>
  <si>
    <t>武蔵野市長選挙公費負担の手引</t>
    <rPh sb="0" eb="7">
      <t>ムサシノシチョウセンキョ</t>
    </rPh>
    <rPh sb="7" eb="9">
      <t>コウヒ</t>
    </rPh>
    <rPh sb="9" eb="11">
      <t>フタン</t>
    </rPh>
    <rPh sb="12" eb="14">
      <t>テビキ</t>
    </rPh>
    <phoneticPr fontId="5"/>
  </si>
  <si>
    <t>武蔵野市長選挙市長選における政治活動</t>
    <rPh sb="0" eb="7">
      <t>ムサシノシチョウセンキョ</t>
    </rPh>
    <rPh sb="7" eb="10">
      <t>シチョウセン</t>
    </rPh>
    <rPh sb="14" eb="16">
      <t>セイジ</t>
    </rPh>
    <rPh sb="16" eb="18">
      <t>カツドウ</t>
    </rPh>
    <phoneticPr fontId="5"/>
  </si>
  <si>
    <t>健康のしおり(中学校)</t>
    <rPh sb="0" eb="2">
      <t>ケンコウ</t>
    </rPh>
    <rPh sb="7" eb="10">
      <t>チュウガッコウ</t>
    </rPh>
    <phoneticPr fontId="5"/>
  </si>
  <si>
    <t>健康のしおり(小学校)</t>
    <rPh sb="0" eb="2">
      <t>ケンコウ</t>
    </rPh>
    <rPh sb="7" eb="10">
      <t>ショウガッコウ</t>
    </rPh>
    <phoneticPr fontId="5"/>
  </si>
  <si>
    <t>埋蔵文化財保護の手引き</t>
    <rPh sb="0" eb="5">
      <t>マイゾウブンカザイ</t>
    </rPh>
    <rPh sb="5" eb="7">
      <t>ホゴ</t>
    </rPh>
    <rPh sb="8" eb="10">
      <t>テビ</t>
    </rPh>
    <phoneticPr fontId="5"/>
  </si>
  <si>
    <t>ずるい言葉講座チラシ</t>
    <rPh sb="3" eb="5">
      <t>コトバ</t>
    </rPh>
    <rPh sb="5" eb="7">
      <t>コウザ</t>
    </rPh>
    <phoneticPr fontId="5"/>
  </si>
  <si>
    <t>アンコンシャスバイアス講座チラシ</t>
    <rPh sb="11" eb="13">
      <t>コウザ</t>
    </rPh>
    <phoneticPr fontId="5"/>
  </si>
  <si>
    <t>武蔵野市介護サービス事業者リスト</t>
    <rPh sb="0" eb="4">
      <t>ムサシノシ</t>
    </rPh>
    <rPh sb="4" eb="6">
      <t>カイゴ</t>
    </rPh>
    <rPh sb="10" eb="13">
      <t>ジギョウシャ</t>
    </rPh>
    <phoneticPr fontId="5"/>
  </si>
  <si>
    <t>接種終了後の案内（2回目の人用）</t>
    <rPh sb="0" eb="4">
      <t>セッシュシュウリョウ</t>
    </rPh>
    <rPh sb="4" eb="5">
      <t>アト</t>
    </rPh>
    <rPh sb="6" eb="8">
      <t>アンナイ</t>
    </rPh>
    <rPh sb="10" eb="12">
      <t>カイメ</t>
    </rPh>
    <rPh sb="13" eb="15">
      <t>ヒトヨウ</t>
    </rPh>
    <phoneticPr fontId="5"/>
  </si>
  <si>
    <t>武蔵野ふるさと歴史館だより第7号（第2版）</t>
    <rPh sb="0" eb="3">
      <t>ムサシノ</t>
    </rPh>
    <rPh sb="7" eb="10">
      <t>レキシカン</t>
    </rPh>
    <rPh sb="13" eb="14">
      <t>ダイ</t>
    </rPh>
    <rPh sb="15" eb="16">
      <t>ゴウ</t>
    </rPh>
    <rPh sb="17" eb="18">
      <t>ダイ</t>
    </rPh>
    <rPh sb="19" eb="20">
      <t>ハン</t>
    </rPh>
    <phoneticPr fontId="5"/>
  </si>
  <si>
    <t>武蔵野ふるさと歴史館だより第6号（第2版）</t>
    <rPh sb="0" eb="3">
      <t>ムサシノ</t>
    </rPh>
    <rPh sb="7" eb="10">
      <t>レキシカン</t>
    </rPh>
    <rPh sb="13" eb="14">
      <t>ダイ</t>
    </rPh>
    <rPh sb="15" eb="16">
      <t>ゴウ</t>
    </rPh>
    <rPh sb="17" eb="18">
      <t>ダイ</t>
    </rPh>
    <rPh sb="19" eb="20">
      <t>ハン</t>
    </rPh>
    <phoneticPr fontId="5"/>
  </si>
  <si>
    <t>住民投票条例（仮称）素案</t>
    <rPh sb="0" eb="6">
      <t>ジュウミントウヒョウジョウレイ</t>
    </rPh>
    <rPh sb="7" eb="9">
      <t>カショウ</t>
    </rPh>
    <rPh sb="10" eb="12">
      <t>ソアン</t>
    </rPh>
    <phoneticPr fontId="5"/>
  </si>
  <si>
    <t>医療証の利用について</t>
    <rPh sb="0" eb="2">
      <t>イリョウ</t>
    </rPh>
    <rPh sb="2" eb="3">
      <t>ショウ</t>
    </rPh>
    <rPh sb="4" eb="6">
      <t>リヨウ</t>
    </rPh>
    <phoneticPr fontId="5"/>
  </si>
  <si>
    <t>転入者向けコロナワクチンお知らせ</t>
    <rPh sb="0" eb="3">
      <t>テンニュウシャ</t>
    </rPh>
    <rPh sb="3" eb="4">
      <t>ム</t>
    </rPh>
    <rPh sb="13" eb="14">
      <t>シ</t>
    </rPh>
    <phoneticPr fontId="5"/>
  </si>
  <si>
    <t>転出者向けコロナワクチンお知らせ</t>
    <rPh sb="0" eb="2">
      <t>テンシュツ</t>
    </rPh>
    <rPh sb="2" eb="3">
      <t>シャ</t>
    </rPh>
    <rPh sb="3" eb="4">
      <t>ム</t>
    </rPh>
    <rPh sb="13" eb="14">
      <t>シ</t>
    </rPh>
    <phoneticPr fontId="5"/>
  </si>
  <si>
    <t>コロナワクチン接種券再発行申請書</t>
    <rPh sb="7" eb="9">
      <t>セッシュ</t>
    </rPh>
    <rPh sb="9" eb="10">
      <t>ケン</t>
    </rPh>
    <rPh sb="10" eb="13">
      <t>サイハッコウ</t>
    </rPh>
    <rPh sb="13" eb="16">
      <t>シンセイショ</t>
    </rPh>
    <phoneticPr fontId="5"/>
  </si>
  <si>
    <t>資産税課</t>
    <rPh sb="0" eb="3">
      <t>シサンゼイ</t>
    </rPh>
    <rPh sb="3" eb="4">
      <t>カ</t>
    </rPh>
    <phoneticPr fontId="5"/>
  </si>
  <si>
    <t>令和3年度固定資産概要調書</t>
    <rPh sb="0" eb="2">
      <t>レイワ</t>
    </rPh>
    <rPh sb="3" eb="4">
      <t>ネン</t>
    </rPh>
    <rPh sb="4" eb="5">
      <t>ド</t>
    </rPh>
    <rPh sb="5" eb="7">
      <t>コテイ</t>
    </rPh>
    <rPh sb="7" eb="9">
      <t>シサン</t>
    </rPh>
    <rPh sb="9" eb="11">
      <t>ガイヨウ</t>
    </rPh>
    <rPh sb="11" eb="13">
      <t>チョウショ</t>
    </rPh>
    <phoneticPr fontId="5"/>
  </si>
  <si>
    <t>印鑑登録関係申請書/証明書カード交付・暗証番号登録関係申請書</t>
    <rPh sb="0" eb="2">
      <t>インカン</t>
    </rPh>
    <rPh sb="2" eb="4">
      <t>トウロク</t>
    </rPh>
    <rPh sb="4" eb="6">
      <t>カンケイ</t>
    </rPh>
    <rPh sb="6" eb="9">
      <t>シンセイショ</t>
    </rPh>
    <rPh sb="10" eb="13">
      <t>ショウメイショ</t>
    </rPh>
    <rPh sb="16" eb="18">
      <t>コウフ</t>
    </rPh>
    <rPh sb="19" eb="21">
      <t>アンショウ</t>
    </rPh>
    <rPh sb="21" eb="23">
      <t>バンゴウ</t>
    </rPh>
    <rPh sb="23" eb="30">
      <t>トウロクカンケイシンセイショ</t>
    </rPh>
    <phoneticPr fontId="5"/>
  </si>
  <si>
    <t>短期証の交付に関する注意事項(交付通知裏面)</t>
    <rPh sb="0" eb="2">
      <t>タンキ</t>
    </rPh>
    <rPh sb="2" eb="3">
      <t>ショウ</t>
    </rPh>
    <rPh sb="4" eb="6">
      <t>コウフ</t>
    </rPh>
    <rPh sb="7" eb="8">
      <t>カン</t>
    </rPh>
    <rPh sb="10" eb="14">
      <t>チュウイジコウ</t>
    </rPh>
    <rPh sb="15" eb="17">
      <t>コウフ</t>
    </rPh>
    <rPh sb="17" eb="19">
      <t>ツウチ</t>
    </rPh>
    <rPh sb="19" eb="21">
      <t>リメン</t>
    </rPh>
    <phoneticPr fontId="5"/>
  </si>
  <si>
    <t>武蔵野安心・安全ニュース№43</t>
    <rPh sb="0" eb="5">
      <t>ムサシノアンシン</t>
    </rPh>
    <rPh sb="6" eb="8">
      <t>アンゼン</t>
    </rPh>
    <phoneticPr fontId="5"/>
  </si>
  <si>
    <t>就学支援ファイル１</t>
    <rPh sb="0" eb="2">
      <t>シュウガク</t>
    </rPh>
    <rPh sb="2" eb="4">
      <t>シエン</t>
    </rPh>
    <phoneticPr fontId="5"/>
  </si>
  <si>
    <t>就学支援ファイル２</t>
    <rPh sb="0" eb="2">
      <t>シュウガク</t>
    </rPh>
    <rPh sb="2" eb="4">
      <t>シエン</t>
    </rPh>
    <phoneticPr fontId="5"/>
  </si>
  <si>
    <t>就学支援ファイル３</t>
    <rPh sb="0" eb="2">
      <t>シュウガク</t>
    </rPh>
    <rPh sb="2" eb="4">
      <t>シエン</t>
    </rPh>
    <phoneticPr fontId="5"/>
  </si>
  <si>
    <t>就学支援ファイル４</t>
    <rPh sb="0" eb="2">
      <t>シュウガク</t>
    </rPh>
    <rPh sb="2" eb="4">
      <t>シエン</t>
    </rPh>
    <phoneticPr fontId="5"/>
  </si>
  <si>
    <t>中止連絡票（R4年）</t>
    <rPh sb="0" eb="5">
      <t>チュウシレンラクヒョウ</t>
    </rPh>
    <rPh sb="8" eb="9">
      <t>ネン</t>
    </rPh>
    <phoneticPr fontId="5"/>
  </si>
  <si>
    <t>中止連絡票（R3年）</t>
    <rPh sb="0" eb="5">
      <t>チュウシレンラクヒョウ</t>
    </rPh>
    <rPh sb="8" eb="9">
      <t>ネン</t>
    </rPh>
    <phoneticPr fontId="5"/>
  </si>
  <si>
    <t>開始連絡票</t>
    <rPh sb="0" eb="4">
      <t>カイシレンラク</t>
    </rPh>
    <rPh sb="4" eb="5">
      <t>ヒョウ</t>
    </rPh>
    <phoneticPr fontId="5"/>
  </si>
  <si>
    <t>検針連絡票</t>
    <rPh sb="0" eb="4">
      <t>ケンシンレンラク</t>
    </rPh>
    <rPh sb="4" eb="5">
      <t>ヒョウ</t>
    </rPh>
    <phoneticPr fontId="5"/>
  </si>
  <si>
    <t>保育コンシュルジュ便りno.29</t>
    <rPh sb="0" eb="2">
      <t>ホイク</t>
    </rPh>
    <rPh sb="9" eb="10">
      <t>タヨ</t>
    </rPh>
    <phoneticPr fontId="5"/>
  </si>
  <si>
    <t>コロナワクチン接種注意点お知らせ（アストラゼネカ用折なし）</t>
    <rPh sb="7" eb="9">
      <t>セッシュ</t>
    </rPh>
    <rPh sb="9" eb="12">
      <t>チュウイテン</t>
    </rPh>
    <rPh sb="13" eb="14">
      <t>シ</t>
    </rPh>
    <rPh sb="24" eb="25">
      <t>ヨウ</t>
    </rPh>
    <rPh sb="25" eb="26">
      <t>オリ</t>
    </rPh>
    <phoneticPr fontId="5"/>
  </si>
  <si>
    <t>コロナワクチン接種説明書（アストラゼネカ用折なし）</t>
    <rPh sb="7" eb="9">
      <t>セッシュ</t>
    </rPh>
    <rPh sb="9" eb="12">
      <t>セツメイショ</t>
    </rPh>
    <rPh sb="20" eb="21">
      <t>ヨウ</t>
    </rPh>
    <rPh sb="21" eb="22">
      <t>オリ</t>
    </rPh>
    <phoneticPr fontId="5"/>
  </si>
  <si>
    <t>コロナワクチン接種予診票（アストラゼネカ用折なし）</t>
    <phoneticPr fontId="5"/>
  </si>
  <si>
    <t>武蔵野市在宅医療・介護連携推進事業　令和2年度活動報告書</t>
    <rPh sb="0" eb="4">
      <t>ムサシノシ</t>
    </rPh>
    <rPh sb="4" eb="8">
      <t>ザイタクイリョウ</t>
    </rPh>
    <rPh sb="9" eb="17">
      <t>カイゴレンケイスイシンジギョウ</t>
    </rPh>
    <rPh sb="18" eb="20">
      <t>レイワ</t>
    </rPh>
    <rPh sb="21" eb="23">
      <t>ネンド</t>
    </rPh>
    <rPh sb="23" eb="28">
      <t>カツドウホウコクショ</t>
    </rPh>
    <phoneticPr fontId="5"/>
  </si>
  <si>
    <t>武蔵野市の図書館　令和2年度　事業報告</t>
    <rPh sb="0" eb="4">
      <t>ムサシノシ</t>
    </rPh>
    <rPh sb="5" eb="8">
      <t>トショカン</t>
    </rPh>
    <rPh sb="9" eb="11">
      <t>レイワ</t>
    </rPh>
    <rPh sb="12" eb="14">
      <t>ネンド</t>
    </rPh>
    <rPh sb="15" eb="19">
      <t>ジギョウホウコク</t>
    </rPh>
    <phoneticPr fontId="5"/>
  </si>
  <si>
    <t>特集展示「井の頭池遺跡群の炭素14年代測定結果報告図録(第2版）」</t>
    <rPh sb="0" eb="2">
      <t>トクシュウ</t>
    </rPh>
    <rPh sb="2" eb="4">
      <t>テンジ</t>
    </rPh>
    <rPh sb="5" eb="6">
      <t>イ</t>
    </rPh>
    <rPh sb="7" eb="8">
      <t>カシラ</t>
    </rPh>
    <rPh sb="8" eb="9">
      <t>イケ</t>
    </rPh>
    <rPh sb="9" eb="11">
      <t>イセキ</t>
    </rPh>
    <rPh sb="11" eb="12">
      <t>グン</t>
    </rPh>
    <rPh sb="13" eb="15">
      <t>タンソ</t>
    </rPh>
    <rPh sb="17" eb="19">
      <t>ネンダイ</t>
    </rPh>
    <rPh sb="19" eb="21">
      <t>ソクテイ</t>
    </rPh>
    <rPh sb="21" eb="23">
      <t>ケッカ</t>
    </rPh>
    <rPh sb="23" eb="25">
      <t>ホウコク</t>
    </rPh>
    <rPh sb="25" eb="27">
      <t>ズロク</t>
    </rPh>
    <rPh sb="28" eb="29">
      <t>ダイ</t>
    </rPh>
    <rPh sb="30" eb="31">
      <t>ハン</t>
    </rPh>
    <phoneticPr fontId="5"/>
  </si>
  <si>
    <t>ピタゴラスクラブ2</t>
    <phoneticPr fontId="5"/>
  </si>
  <si>
    <t>じどうかんだより9月号</t>
    <rPh sb="9" eb="10">
      <t>ガツ</t>
    </rPh>
    <rPh sb="10" eb="11">
      <t>ゴウ</t>
    </rPh>
    <phoneticPr fontId="5"/>
  </si>
  <si>
    <t>令和2年度決算審査等意見書</t>
    <rPh sb="0" eb="2">
      <t>レイワ</t>
    </rPh>
    <rPh sb="3" eb="4">
      <t>ネン</t>
    </rPh>
    <rPh sb="4" eb="5">
      <t>ド</t>
    </rPh>
    <rPh sb="5" eb="10">
      <t>ケッサンシンサトウ</t>
    </rPh>
    <rPh sb="10" eb="13">
      <t>イケンショ</t>
    </rPh>
    <phoneticPr fontId="5"/>
  </si>
  <si>
    <t>介護保険料の手引き</t>
    <rPh sb="0" eb="2">
      <t>カイゴ</t>
    </rPh>
    <rPh sb="2" eb="5">
      <t>ホケンリョウ</t>
    </rPh>
    <rPh sb="6" eb="8">
      <t>テビ</t>
    </rPh>
    <phoneticPr fontId="5"/>
  </si>
  <si>
    <t>教育企画課</t>
    <rPh sb="0" eb="5">
      <t>キョウイクキカクカ</t>
    </rPh>
    <phoneticPr fontId="5"/>
  </si>
  <si>
    <t>武蔵野市の教育(A3)</t>
    <rPh sb="0" eb="4">
      <t>ムサシノシ</t>
    </rPh>
    <rPh sb="5" eb="7">
      <t>キョウイク</t>
    </rPh>
    <phoneticPr fontId="5"/>
  </si>
  <si>
    <t>武蔵野市の教育(A4)</t>
    <rPh sb="0" eb="4">
      <t>ムサシノシ</t>
    </rPh>
    <rPh sb="5" eb="7">
      <t>キョウイク</t>
    </rPh>
    <phoneticPr fontId="5"/>
  </si>
  <si>
    <t>武蔵野市立第一中学校建て替えニュースvol.8</t>
    <rPh sb="0" eb="4">
      <t>ムサシノシ</t>
    </rPh>
    <rPh sb="4" eb="5">
      <t>リツ</t>
    </rPh>
    <rPh sb="5" eb="7">
      <t>ダイイチ</t>
    </rPh>
    <rPh sb="7" eb="10">
      <t>チュウガッコウ</t>
    </rPh>
    <rPh sb="10" eb="11">
      <t>タ</t>
    </rPh>
    <rPh sb="12" eb="13">
      <t>カ</t>
    </rPh>
    <phoneticPr fontId="5"/>
  </si>
  <si>
    <t>武蔵野市立第五中学校建て替えニュースvol.8</t>
    <rPh sb="0" eb="4">
      <t>ムサシノシ</t>
    </rPh>
    <rPh sb="4" eb="5">
      <t>リツ</t>
    </rPh>
    <rPh sb="5" eb="7">
      <t>ダイゴ</t>
    </rPh>
    <rPh sb="7" eb="10">
      <t>チュウガッコウ</t>
    </rPh>
    <rPh sb="10" eb="11">
      <t>タ</t>
    </rPh>
    <rPh sb="12" eb="13">
      <t>カ</t>
    </rPh>
    <phoneticPr fontId="5"/>
  </si>
  <si>
    <t>武蔵野健康づくり事業団事業年報</t>
    <rPh sb="0" eb="5">
      <t>ムサシノケンコウ</t>
    </rPh>
    <rPh sb="8" eb="10">
      <t>ジギョウ</t>
    </rPh>
    <rPh sb="10" eb="11">
      <t>ダン</t>
    </rPh>
    <rPh sb="11" eb="13">
      <t>ジギョウ</t>
    </rPh>
    <rPh sb="13" eb="15">
      <t>ネンポウ</t>
    </rPh>
    <phoneticPr fontId="5"/>
  </si>
  <si>
    <t>いじめ防止リーフレット</t>
    <rPh sb="3" eb="5">
      <t>ボウシ</t>
    </rPh>
    <phoneticPr fontId="5"/>
  </si>
  <si>
    <t>事業概要(ごみ総合対策課)</t>
    <rPh sb="0" eb="4">
      <t>ジギョウガイヨウ</t>
    </rPh>
    <rPh sb="7" eb="11">
      <t>ソウゴウタイサク</t>
    </rPh>
    <rPh sb="11" eb="12">
      <t>カ</t>
    </rPh>
    <phoneticPr fontId="5"/>
  </si>
  <si>
    <t>吉祥寺市政センター</t>
    <rPh sb="0" eb="3">
      <t>キチジョウジ</t>
    </rPh>
    <rPh sb="3" eb="5">
      <t>シセイ</t>
    </rPh>
    <phoneticPr fontId="5"/>
  </si>
  <si>
    <t>一時休止のお知らせ</t>
    <rPh sb="0" eb="2">
      <t>イチジ</t>
    </rPh>
    <rPh sb="2" eb="4">
      <t>キュウシ</t>
    </rPh>
    <rPh sb="6" eb="7">
      <t>シ</t>
    </rPh>
    <phoneticPr fontId="5"/>
  </si>
  <si>
    <t>こども自然体験指導者講習会　募集案内</t>
    <rPh sb="3" eb="5">
      <t>シゼン</t>
    </rPh>
    <rPh sb="5" eb="7">
      <t>タイケン</t>
    </rPh>
    <rPh sb="7" eb="10">
      <t>シドウシャ</t>
    </rPh>
    <rPh sb="10" eb="12">
      <t>コウシュウ</t>
    </rPh>
    <rPh sb="12" eb="13">
      <t>カイ</t>
    </rPh>
    <rPh sb="14" eb="16">
      <t>ボシュウ</t>
    </rPh>
    <rPh sb="16" eb="18">
      <t>アンナイ</t>
    </rPh>
    <phoneticPr fontId="5"/>
  </si>
  <si>
    <t>教育委員会の権限に属する事務の管理及び執行の状況の点検及び評価報告書</t>
    <rPh sb="0" eb="5">
      <t>キョウイクイインカイ</t>
    </rPh>
    <rPh sb="6" eb="8">
      <t>ケンゲン</t>
    </rPh>
    <rPh sb="9" eb="10">
      <t>ゾク</t>
    </rPh>
    <rPh sb="12" eb="14">
      <t>ジム</t>
    </rPh>
    <rPh sb="15" eb="17">
      <t>カンリ</t>
    </rPh>
    <rPh sb="17" eb="18">
      <t>オヨ</t>
    </rPh>
    <rPh sb="19" eb="21">
      <t>シッコウ</t>
    </rPh>
    <rPh sb="22" eb="24">
      <t>ジョウキョウ</t>
    </rPh>
    <rPh sb="25" eb="27">
      <t>テンケン</t>
    </rPh>
    <rPh sb="27" eb="28">
      <t>オヨ</t>
    </rPh>
    <rPh sb="29" eb="34">
      <t>ヒョウカホウコクショ</t>
    </rPh>
    <phoneticPr fontId="5"/>
  </si>
  <si>
    <t>武蔵野市の国保（令和2年度版）</t>
    <rPh sb="0" eb="4">
      <t>ムサシノシ</t>
    </rPh>
    <rPh sb="5" eb="7">
      <t>コクホ</t>
    </rPh>
    <rPh sb="8" eb="10">
      <t>レイワ</t>
    </rPh>
    <rPh sb="11" eb="12">
      <t>ネン</t>
    </rPh>
    <rPh sb="12" eb="13">
      <t>ド</t>
    </rPh>
    <rPh sb="13" eb="14">
      <t>バン</t>
    </rPh>
    <phoneticPr fontId="5"/>
  </si>
  <si>
    <t>令和元年度前期いきいきセミナー記念誌「むらさき」</t>
    <rPh sb="0" eb="2">
      <t>レイワ</t>
    </rPh>
    <rPh sb="2" eb="3">
      <t>ガン</t>
    </rPh>
    <rPh sb="3" eb="5">
      <t>ネンド</t>
    </rPh>
    <rPh sb="5" eb="7">
      <t>ゼンキ</t>
    </rPh>
    <rPh sb="15" eb="18">
      <t>キネンシ</t>
    </rPh>
    <phoneticPr fontId="5"/>
  </si>
  <si>
    <t>武蔵野市議会議員補欠選挙　立候補の手引</t>
    <rPh sb="13" eb="16">
      <t>リッコウホ</t>
    </rPh>
    <rPh sb="17" eb="19">
      <t>テビキ</t>
    </rPh>
    <phoneticPr fontId="5"/>
  </si>
  <si>
    <t>武蔵野市議会議員補欠選挙　公費負担の手引</t>
    <rPh sb="0" eb="4">
      <t>ムサシノシ</t>
    </rPh>
    <rPh sb="4" eb="6">
      <t>ギカイ</t>
    </rPh>
    <rPh sb="6" eb="8">
      <t>ギイン</t>
    </rPh>
    <rPh sb="8" eb="10">
      <t>ホケツ</t>
    </rPh>
    <rPh sb="10" eb="12">
      <t>センキョ</t>
    </rPh>
    <rPh sb="13" eb="15">
      <t>コウヒ</t>
    </rPh>
    <rPh sb="15" eb="17">
      <t>フタン</t>
    </rPh>
    <rPh sb="18" eb="20">
      <t>テビキ</t>
    </rPh>
    <phoneticPr fontId="5"/>
  </si>
  <si>
    <t>認知症サポーター養成講座標準教材（認知症を学び地域で支えよう）</t>
    <rPh sb="0" eb="3">
      <t>ニンチショウ</t>
    </rPh>
    <rPh sb="8" eb="10">
      <t>ヨウセイ</t>
    </rPh>
    <rPh sb="10" eb="12">
      <t>コウザ</t>
    </rPh>
    <rPh sb="12" eb="14">
      <t>ヒョウジュン</t>
    </rPh>
    <rPh sb="14" eb="16">
      <t>キョウザイ</t>
    </rPh>
    <rPh sb="17" eb="20">
      <t>ニンチショウ</t>
    </rPh>
    <rPh sb="21" eb="22">
      <t>マナ</t>
    </rPh>
    <rPh sb="23" eb="25">
      <t>チイキ</t>
    </rPh>
    <rPh sb="26" eb="27">
      <t>ササ</t>
    </rPh>
    <phoneticPr fontId="5"/>
  </si>
  <si>
    <t>武蔵野市行財政改革アクションプラン取組状況（令和2年度末時点）</t>
    <rPh sb="0" eb="7">
      <t>ムサシノシギョウザイセイ</t>
    </rPh>
    <rPh sb="7" eb="9">
      <t>カイカク</t>
    </rPh>
    <rPh sb="17" eb="21">
      <t>トリクミジョウキョウ</t>
    </rPh>
    <rPh sb="22" eb="24">
      <t>レイワ</t>
    </rPh>
    <rPh sb="25" eb="28">
      <t>ネンドマツ</t>
    </rPh>
    <rPh sb="28" eb="30">
      <t>ジテン</t>
    </rPh>
    <phoneticPr fontId="5"/>
  </si>
  <si>
    <t>令和3年第3回市議会定例会当初議案</t>
    <rPh sb="0" eb="2">
      <t>レイワ</t>
    </rPh>
    <rPh sb="3" eb="4">
      <t>ネン</t>
    </rPh>
    <rPh sb="4" eb="5">
      <t>ダイ</t>
    </rPh>
    <rPh sb="6" eb="7">
      <t>カイ</t>
    </rPh>
    <rPh sb="7" eb="8">
      <t>シ</t>
    </rPh>
    <rPh sb="8" eb="17">
      <t>ギカイテイレイカイトウショギアン</t>
    </rPh>
    <phoneticPr fontId="5"/>
  </si>
  <si>
    <t>吉北コミュニティ便り</t>
    <rPh sb="0" eb="2">
      <t>キチキタ</t>
    </rPh>
    <rPh sb="8" eb="9">
      <t>ダヨ</t>
    </rPh>
    <phoneticPr fontId="5"/>
  </si>
  <si>
    <t>環境報告書2021</t>
    <rPh sb="0" eb="2">
      <t>カンキョウ</t>
    </rPh>
    <rPh sb="2" eb="5">
      <t>ホウコクショ</t>
    </rPh>
    <phoneticPr fontId="5"/>
  </si>
  <si>
    <t>産業振興課</t>
    <rPh sb="0" eb="2">
      <t>サンギョウ</t>
    </rPh>
    <rPh sb="2" eb="5">
      <t>シンコウカ</t>
    </rPh>
    <phoneticPr fontId="5"/>
  </si>
  <si>
    <t>くらしフェスタむさしの2021</t>
    <phoneticPr fontId="5"/>
  </si>
  <si>
    <t>令和2年度の消費者行政</t>
    <rPh sb="0" eb="2">
      <t>レイワ</t>
    </rPh>
    <rPh sb="3" eb="4">
      <t>ネン</t>
    </rPh>
    <rPh sb="4" eb="5">
      <t>ド</t>
    </rPh>
    <rPh sb="6" eb="11">
      <t>ショウヒシャギョウセイ</t>
    </rPh>
    <phoneticPr fontId="5"/>
  </si>
  <si>
    <t>東京都無料モニタリング検査（PCR検査）案内</t>
    <rPh sb="0" eb="5">
      <t>トウキョウトムリョウ</t>
    </rPh>
    <rPh sb="11" eb="13">
      <t>ケンサ</t>
    </rPh>
    <rPh sb="17" eb="19">
      <t>ケンサ</t>
    </rPh>
    <rPh sb="20" eb="22">
      <t>アンナイ</t>
    </rPh>
    <phoneticPr fontId="5"/>
  </si>
  <si>
    <t>吉祥寺南町コミュニティニュース</t>
    <rPh sb="0" eb="3">
      <t>キチジョウジ</t>
    </rPh>
    <rPh sb="3" eb="4">
      <t>ミナミ</t>
    </rPh>
    <rPh sb="4" eb="5">
      <t>チョウ</t>
    </rPh>
    <phoneticPr fontId="5"/>
  </si>
  <si>
    <t>武蔵野市学童クラブ入会案内</t>
    <rPh sb="0" eb="4">
      <t>ムサシノシ</t>
    </rPh>
    <rPh sb="4" eb="6">
      <t>ガクドウ</t>
    </rPh>
    <rPh sb="9" eb="13">
      <t>ニュウカイアンナイ</t>
    </rPh>
    <phoneticPr fontId="5"/>
  </si>
  <si>
    <t>武蔵野市学童クラブ入会申請書</t>
    <rPh sb="11" eb="14">
      <t>シンセイショ</t>
    </rPh>
    <phoneticPr fontId="5"/>
  </si>
  <si>
    <t>令和3年度　市税概要</t>
    <rPh sb="0" eb="2">
      <t>レイワ</t>
    </rPh>
    <rPh sb="3" eb="5">
      <t>ネンド</t>
    </rPh>
    <rPh sb="6" eb="7">
      <t>シ</t>
    </rPh>
    <rPh sb="7" eb="8">
      <t>ゼイ</t>
    </rPh>
    <rPh sb="8" eb="10">
      <t>ガイヨウ</t>
    </rPh>
    <phoneticPr fontId="5"/>
  </si>
  <si>
    <t>高齢者インフルエンザ予防接種説明会資料</t>
    <rPh sb="0" eb="3">
      <t>コウレイシャ</t>
    </rPh>
    <rPh sb="10" eb="12">
      <t>ヨボウ</t>
    </rPh>
    <rPh sb="12" eb="14">
      <t>セッシュ</t>
    </rPh>
    <rPh sb="14" eb="17">
      <t>セツメイカイ</t>
    </rPh>
    <rPh sb="17" eb="19">
      <t>シリョウ</t>
    </rPh>
    <phoneticPr fontId="5"/>
  </si>
  <si>
    <t>子ども自然体験指導者講習会　募集案内</t>
    <rPh sb="0" eb="1">
      <t>コ</t>
    </rPh>
    <rPh sb="3" eb="5">
      <t>シゼン</t>
    </rPh>
    <rPh sb="5" eb="13">
      <t>タイケンシドウシャコウシュウカイ</t>
    </rPh>
    <rPh sb="14" eb="18">
      <t>ボシュウアンナイ</t>
    </rPh>
    <phoneticPr fontId="5"/>
  </si>
  <si>
    <t>令和3年度武蔵野市民体育祭プログラム</t>
    <rPh sb="0" eb="2">
      <t>レイワ</t>
    </rPh>
    <rPh sb="3" eb="4">
      <t>ネン</t>
    </rPh>
    <rPh sb="4" eb="5">
      <t>ド</t>
    </rPh>
    <rPh sb="5" eb="10">
      <t>ムサシノシミン</t>
    </rPh>
    <rPh sb="10" eb="13">
      <t>タイイクサイ</t>
    </rPh>
    <phoneticPr fontId="5"/>
  </si>
  <si>
    <t>減免用ごみ処理袋引換券（裏面）</t>
    <rPh sb="0" eb="3">
      <t>ゲンメンヨウ</t>
    </rPh>
    <rPh sb="5" eb="8">
      <t>ショリフクロ</t>
    </rPh>
    <rPh sb="8" eb="11">
      <t>ヒキカエケン</t>
    </rPh>
    <rPh sb="12" eb="14">
      <t>リメン</t>
    </rPh>
    <phoneticPr fontId="5"/>
  </si>
  <si>
    <t>健全化判断比率</t>
    <rPh sb="0" eb="3">
      <t>ケンゼンカ</t>
    </rPh>
    <rPh sb="3" eb="5">
      <t>ハンダン</t>
    </rPh>
    <rPh sb="5" eb="7">
      <t>ヒリツ</t>
    </rPh>
    <phoneticPr fontId="5"/>
  </si>
  <si>
    <t>債権の放棄について</t>
    <rPh sb="0" eb="2">
      <t>サイケン</t>
    </rPh>
    <rPh sb="3" eb="5">
      <t>ホウキ</t>
    </rPh>
    <phoneticPr fontId="5"/>
  </si>
  <si>
    <t>工事請負契約について（報告）</t>
    <rPh sb="0" eb="6">
      <t>コウジウケオイケイヤク</t>
    </rPh>
    <rPh sb="11" eb="13">
      <t>ホウコク</t>
    </rPh>
    <phoneticPr fontId="5"/>
  </si>
  <si>
    <t>高齢者インフルエンザ実施医療機関一覧</t>
    <rPh sb="0" eb="3">
      <t>コウレイシャ</t>
    </rPh>
    <rPh sb="10" eb="12">
      <t>ジッシ</t>
    </rPh>
    <rPh sb="12" eb="14">
      <t>イリョウ</t>
    </rPh>
    <rPh sb="14" eb="16">
      <t>キカン</t>
    </rPh>
    <rPh sb="16" eb="18">
      <t>イチラン</t>
    </rPh>
    <phoneticPr fontId="5"/>
  </si>
  <si>
    <t>令和4年度給与支払報告書の提出について</t>
    <rPh sb="0" eb="2">
      <t>レイワ</t>
    </rPh>
    <rPh sb="3" eb="4">
      <t>ネン</t>
    </rPh>
    <rPh sb="4" eb="5">
      <t>ド</t>
    </rPh>
    <rPh sb="5" eb="9">
      <t>キュウヨシハライ</t>
    </rPh>
    <rPh sb="9" eb="12">
      <t>ホウコクショ</t>
    </rPh>
    <rPh sb="13" eb="15">
      <t>テイシュツ</t>
    </rPh>
    <phoneticPr fontId="5"/>
  </si>
  <si>
    <t>教育フォーラムチラシ</t>
    <rPh sb="0" eb="2">
      <t>キョウイク</t>
    </rPh>
    <phoneticPr fontId="5"/>
  </si>
  <si>
    <t>子ども自然体験指導者講習会　募集案内</t>
    <rPh sb="0" eb="1">
      <t>コ</t>
    </rPh>
    <rPh sb="3" eb="5">
      <t>シゼン</t>
    </rPh>
    <rPh sb="5" eb="13">
      <t>タイケンシドウシャコウシュウカイ</t>
    </rPh>
    <rPh sb="14" eb="16">
      <t>ボシュウ</t>
    </rPh>
    <rPh sb="16" eb="18">
      <t>アンナイ</t>
    </rPh>
    <phoneticPr fontId="5"/>
  </si>
  <si>
    <t>令和3年度第3回市議会定例会当初議案（2）</t>
    <rPh sb="0" eb="2">
      <t>レイワ</t>
    </rPh>
    <rPh sb="3" eb="6">
      <t>ネンドダイ</t>
    </rPh>
    <rPh sb="7" eb="8">
      <t>カイ</t>
    </rPh>
    <rPh sb="8" eb="9">
      <t>シ</t>
    </rPh>
    <rPh sb="9" eb="11">
      <t>ギカイ</t>
    </rPh>
    <rPh sb="11" eb="14">
      <t>テイレイカイ</t>
    </rPh>
    <rPh sb="14" eb="16">
      <t>トウショ</t>
    </rPh>
    <rPh sb="16" eb="18">
      <t>ギアン</t>
    </rPh>
    <phoneticPr fontId="5"/>
  </si>
  <si>
    <t>高齢者インフルエンザ予防接種を希望される方へ</t>
    <rPh sb="0" eb="3">
      <t>コウレイシャ</t>
    </rPh>
    <rPh sb="10" eb="14">
      <t>ヨボウセッシュ</t>
    </rPh>
    <rPh sb="15" eb="17">
      <t>キボウ</t>
    </rPh>
    <rPh sb="20" eb="21">
      <t>カタ</t>
    </rPh>
    <phoneticPr fontId="5"/>
  </si>
  <si>
    <t>建築指導課</t>
    <rPh sb="0" eb="5">
      <t>ケンチクシドウカ</t>
    </rPh>
    <phoneticPr fontId="5"/>
  </si>
  <si>
    <t>令和2年度建築指導課の事業概要</t>
    <rPh sb="0" eb="2">
      <t>レイワ</t>
    </rPh>
    <rPh sb="3" eb="5">
      <t>ネンド</t>
    </rPh>
    <rPh sb="5" eb="10">
      <t>ケンチクシドウカ</t>
    </rPh>
    <rPh sb="11" eb="15">
      <t>ジギョウガイヨウ</t>
    </rPh>
    <phoneticPr fontId="5"/>
  </si>
  <si>
    <t>新型コロナウイルス感染症自宅療養者支援センターチラシ</t>
    <rPh sb="0" eb="2">
      <t>シンガタ</t>
    </rPh>
    <rPh sb="9" eb="11">
      <t>カンセン</t>
    </rPh>
    <rPh sb="11" eb="12">
      <t>ショウ</t>
    </rPh>
    <rPh sb="12" eb="14">
      <t>ジタク</t>
    </rPh>
    <rPh sb="14" eb="16">
      <t>リョウヨウ</t>
    </rPh>
    <rPh sb="16" eb="17">
      <t>シャ</t>
    </rPh>
    <rPh sb="17" eb="19">
      <t>シエン</t>
    </rPh>
    <phoneticPr fontId="5"/>
  </si>
  <si>
    <t>源氏物語を読む講座チラシ</t>
    <rPh sb="0" eb="4">
      <t>ゲンジモノガタリ</t>
    </rPh>
    <rPh sb="5" eb="6">
      <t>ヨ</t>
    </rPh>
    <rPh sb="7" eb="9">
      <t>コウザ</t>
    </rPh>
    <phoneticPr fontId="5"/>
  </si>
  <si>
    <t>子育てママのための社会学＆アサーション講座チラシ</t>
    <rPh sb="0" eb="2">
      <t>コソダ</t>
    </rPh>
    <rPh sb="9" eb="12">
      <t>シャカイガク</t>
    </rPh>
    <rPh sb="19" eb="21">
      <t>コウザ</t>
    </rPh>
    <phoneticPr fontId="5"/>
  </si>
  <si>
    <t>就学支援ファイル</t>
    <rPh sb="0" eb="4">
      <t>シュウガクシエン</t>
    </rPh>
    <phoneticPr fontId="5"/>
  </si>
  <si>
    <t>下水道課</t>
    <rPh sb="0" eb="3">
      <t>ゲスイドウ</t>
    </rPh>
    <rPh sb="3" eb="4">
      <t>カ</t>
    </rPh>
    <phoneticPr fontId="5"/>
  </si>
  <si>
    <t>雨水利活用条例（2021年9月）</t>
    <rPh sb="0" eb="5">
      <t>ウスイリカツヨウ</t>
    </rPh>
    <rPh sb="5" eb="7">
      <t>ジョウレイ</t>
    </rPh>
    <rPh sb="12" eb="13">
      <t>ネン</t>
    </rPh>
    <rPh sb="14" eb="15">
      <t>ガツ</t>
    </rPh>
    <phoneticPr fontId="5"/>
  </si>
  <si>
    <t>武蔵野市雨水浸透施設助成金交付要綱（2021年9月）</t>
    <rPh sb="0" eb="4">
      <t>ムサシノシ</t>
    </rPh>
    <rPh sb="4" eb="6">
      <t>ウスイ</t>
    </rPh>
    <rPh sb="6" eb="8">
      <t>シントウ</t>
    </rPh>
    <rPh sb="8" eb="10">
      <t>シセツ</t>
    </rPh>
    <rPh sb="10" eb="15">
      <t>ジョセイキンコウフ</t>
    </rPh>
    <rPh sb="15" eb="17">
      <t>ヨウコウ</t>
    </rPh>
    <rPh sb="22" eb="23">
      <t>ネン</t>
    </rPh>
    <rPh sb="24" eb="25">
      <t>ガツ</t>
    </rPh>
    <phoneticPr fontId="5"/>
  </si>
  <si>
    <t>桜堤コミセン　パソコン入門</t>
    <rPh sb="0" eb="2">
      <t>サクラヅツミ</t>
    </rPh>
    <rPh sb="11" eb="13">
      <t>ニュウモン</t>
    </rPh>
    <phoneticPr fontId="5"/>
  </si>
  <si>
    <t>桜堤コミセン　エクセルの操作</t>
    <rPh sb="12" eb="14">
      <t>ソウサ</t>
    </rPh>
    <phoneticPr fontId="5"/>
  </si>
  <si>
    <t>桜堤コミセン　キーボードの構造と操作</t>
    <rPh sb="13" eb="15">
      <t>コウゾウ</t>
    </rPh>
    <rPh sb="16" eb="18">
      <t>ソウサ</t>
    </rPh>
    <phoneticPr fontId="5"/>
  </si>
  <si>
    <t>桜堤コミセン　パソコンの構造と操作</t>
    <phoneticPr fontId="5"/>
  </si>
  <si>
    <t>「紙芝居一座がやってくる！」（第3回）チラシ</t>
    <rPh sb="1" eb="6">
      <t>カミシバイイチザ</t>
    </rPh>
    <rPh sb="15" eb="16">
      <t>ダイ</t>
    </rPh>
    <rPh sb="17" eb="18">
      <t>カイ</t>
    </rPh>
    <phoneticPr fontId="5"/>
  </si>
  <si>
    <t>介護保険認定調査票下書き用</t>
    <rPh sb="0" eb="2">
      <t>カイゴ</t>
    </rPh>
    <rPh sb="2" eb="4">
      <t>ホケン</t>
    </rPh>
    <rPh sb="4" eb="6">
      <t>ニンテイ</t>
    </rPh>
    <rPh sb="6" eb="8">
      <t>チョウサ</t>
    </rPh>
    <rPh sb="8" eb="9">
      <t>ヒョウ</t>
    </rPh>
    <rPh sb="9" eb="11">
      <t>シタガ</t>
    </rPh>
    <rPh sb="12" eb="13">
      <t>ヨウ</t>
    </rPh>
    <phoneticPr fontId="5"/>
  </si>
  <si>
    <t>新型コロナワクチンを受けた後の注意点（ファイザー）</t>
    <rPh sb="0" eb="2">
      <t>シンガタ</t>
    </rPh>
    <rPh sb="10" eb="11">
      <t>ウ</t>
    </rPh>
    <rPh sb="13" eb="14">
      <t>アト</t>
    </rPh>
    <rPh sb="15" eb="18">
      <t>チュウイテン</t>
    </rPh>
    <phoneticPr fontId="5"/>
  </si>
  <si>
    <t>令和2年度武蔵野市下水道事業年報</t>
    <rPh sb="0" eb="2">
      <t>レイワ</t>
    </rPh>
    <rPh sb="3" eb="5">
      <t>ネンド</t>
    </rPh>
    <rPh sb="5" eb="9">
      <t>ムサシノシ</t>
    </rPh>
    <rPh sb="9" eb="14">
      <t>ゲスイドウジギョウ</t>
    </rPh>
    <rPh sb="14" eb="16">
      <t>ネンポウ</t>
    </rPh>
    <phoneticPr fontId="5"/>
  </si>
  <si>
    <t>令和2年度武蔵野市下水道事業会計決算書</t>
    <rPh sb="0" eb="2">
      <t>レイカズ</t>
    </rPh>
    <rPh sb="3" eb="12">
      <t>ネンドムサシノシゲスイドウ</t>
    </rPh>
    <rPh sb="12" eb="19">
      <t>ジギョウカイケイケッサンショ</t>
    </rPh>
    <phoneticPr fontId="5"/>
  </si>
  <si>
    <t>令和2年度武蔵野市水道事業会計決算書</t>
    <rPh sb="0" eb="2">
      <t>レイカズ</t>
    </rPh>
    <rPh sb="3" eb="4">
      <t>ネン</t>
    </rPh>
    <rPh sb="4" eb="5">
      <t>ド</t>
    </rPh>
    <rPh sb="5" eb="9">
      <t>ムサシノシ</t>
    </rPh>
    <rPh sb="9" eb="11">
      <t>スイドウ</t>
    </rPh>
    <rPh sb="11" eb="13">
      <t>ジギョウ</t>
    </rPh>
    <phoneticPr fontId="5"/>
  </si>
  <si>
    <t>教育支援センターだより（第28号）</t>
    <rPh sb="0" eb="4">
      <t>キョウイクシエン</t>
    </rPh>
    <rPh sb="12" eb="13">
      <t>ダイ</t>
    </rPh>
    <rPh sb="15" eb="16">
      <t>ゴウ</t>
    </rPh>
    <phoneticPr fontId="5"/>
  </si>
  <si>
    <t>子育てフェスティバルシールラリー台紙</t>
    <rPh sb="0" eb="2">
      <t>コソダ</t>
    </rPh>
    <rPh sb="16" eb="18">
      <t>ダイシ</t>
    </rPh>
    <phoneticPr fontId="5"/>
  </si>
  <si>
    <t>令和4年度　保育施設のしおり</t>
    <rPh sb="0" eb="2">
      <t>レイワ</t>
    </rPh>
    <rPh sb="3" eb="5">
      <t>ネンド</t>
    </rPh>
    <rPh sb="6" eb="10">
      <t>ホイクシセツ</t>
    </rPh>
    <phoneticPr fontId="5"/>
  </si>
  <si>
    <t>令和4年度　保育所等申込書類</t>
    <rPh sb="0" eb="2">
      <t>レイワ</t>
    </rPh>
    <rPh sb="3" eb="4">
      <t>ネン</t>
    </rPh>
    <rPh sb="4" eb="5">
      <t>ド</t>
    </rPh>
    <rPh sb="6" eb="12">
      <t>ホイクショトウモウシコミ</t>
    </rPh>
    <rPh sb="12" eb="14">
      <t>ショルイ</t>
    </rPh>
    <phoneticPr fontId="5"/>
  </si>
  <si>
    <t>関前コミュニティセンターだより</t>
    <rPh sb="0" eb="2">
      <t>セキマエ</t>
    </rPh>
    <phoneticPr fontId="5"/>
  </si>
  <si>
    <t>子育て世帯生活支援特別給付金チラシ</t>
    <rPh sb="0" eb="2">
      <t>コソダ</t>
    </rPh>
    <rPh sb="3" eb="14">
      <t>セタイセイカツシエントクベツキュウフキン</t>
    </rPh>
    <phoneticPr fontId="5"/>
  </si>
  <si>
    <t>令和4年度入園向け　幼稚園・認定こども園ガイド</t>
    <rPh sb="0" eb="2">
      <t>レイワ</t>
    </rPh>
    <rPh sb="3" eb="5">
      <t>ネンド</t>
    </rPh>
    <rPh sb="5" eb="8">
      <t>ニュウエンム</t>
    </rPh>
    <rPh sb="10" eb="13">
      <t>ヨウチエン</t>
    </rPh>
    <rPh sb="14" eb="16">
      <t>ニンテイ</t>
    </rPh>
    <rPh sb="19" eb="20">
      <t>エン</t>
    </rPh>
    <phoneticPr fontId="5"/>
  </si>
  <si>
    <t>武蔵野市障害者福祉センターあり方検討委員会報告書　中間のまとめ</t>
    <rPh sb="0" eb="4">
      <t>ムサシノシ</t>
    </rPh>
    <rPh sb="4" eb="6">
      <t>ショウガイ</t>
    </rPh>
    <rPh sb="6" eb="7">
      <t>シャ</t>
    </rPh>
    <rPh sb="7" eb="9">
      <t>フクシ</t>
    </rPh>
    <rPh sb="15" eb="16">
      <t>カタ</t>
    </rPh>
    <rPh sb="16" eb="18">
      <t>ケントウ</t>
    </rPh>
    <rPh sb="18" eb="21">
      <t>イインカイ</t>
    </rPh>
    <rPh sb="21" eb="24">
      <t>ホウコクショ</t>
    </rPh>
    <rPh sb="25" eb="27">
      <t>チュウカン</t>
    </rPh>
    <phoneticPr fontId="5"/>
  </si>
  <si>
    <t>むさしの発見隊「バーチャル昆虫採集」チラシ</t>
    <rPh sb="4" eb="6">
      <t>ハッケン</t>
    </rPh>
    <rPh sb="6" eb="7">
      <t>タイ</t>
    </rPh>
    <rPh sb="13" eb="15">
      <t>コンチュウ</t>
    </rPh>
    <rPh sb="15" eb="17">
      <t>サイシュウ</t>
    </rPh>
    <phoneticPr fontId="5"/>
  </si>
  <si>
    <t>高齢者インフルエンザ実施医療機関一覧（修正）</t>
    <rPh sb="0" eb="16">
      <t>コウレイシャインフルエンザジッシイリョウキカンイチ</t>
    </rPh>
    <rPh sb="16" eb="18">
      <t>ラン</t>
    </rPh>
    <rPh sb="19" eb="21">
      <t>シュウセイ</t>
    </rPh>
    <phoneticPr fontId="5"/>
  </si>
  <si>
    <t>令和2年度版　武蔵野市の環境保全</t>
    <rPh sb="0" eb="2">
      <t>レイワ</t>
    </rPh>
    <rPh sb="3" eb="4">
      <t>ネン</t>
    </rPh>
    <rPh sb="4" eb="5">
      <t>ド</t>
    </rPh>
    <rPh sb="5" eb="6">
      <t>バン</t>
    </rPh>
    <rPh sb="7" eb="11">
      <t>ムサシノシ</t>
    </rPh>
    <rPh sb="12" eb="16">
      <t>カンキョウホゼン</t>
    </rPh>
    <phoneticPr fontId="5"/>
  </si>
  <si>
    <t>現況確認書類</t>
    <rPh sb="0" eb="4">
      <t>ゲンキョウカクニン</t>
    </rPh>
    <rPh sb="4" eb="6">
      <t>ショルイ</t>
    </rPh>
    <phoneticPr fontId="5"/>
  </si>
  <si>
    <t>子ども育成課</t>
    <rPh sb="0" eb="1">
      <t>コ</t>
    </rPh>
    <rPh sb="3" eb="5">
      <t>イクセイ</t>
    </rPh>
    <rPh sb="5" eb="6">
      <t>カ</t>
    </rPh>
    <phoneticPr fontId="5"/>
  </si>
  <si>
    <t>令和3年度保育施設のしおり第2版</t>
    <rPh sb="0" eb="2">
      <t>レイワ</t>
    </rPh>
    <rPh sb="3" eb="4">
      <t>ネン</t>
    </rPh>
    <rPh sb="4" eb="5">
      <t>ド</t>
    </rPh>
    <rPh sb="5" eb="9">
      <t>ホイクシセツ</t>
    </rPh>
    <rPh sb="13" eb="14">
      <t>ダイ</t>
    </rPh>
    <rPh sb="15" eb="16">
      <t>ハン</t>
    </rPh>
    <phoneticPr fontId="5"/>
  </si>
  <si>
    <t>就学時健康診断から入学まで</t>
    <rPh sb="0" eb="7">
      <t>シュウガクジケンコウシンダン</t>
    </rPh>
    <rPh sb="9" eb="11">
      <t>ニュウガク</t>
    </rPh>
    <phoneticPr fontId="5"/>
  </si>
  <si>
    <t>入学予定調査票</t>
    <rPh sb="0" eb="2">
      <t>ニュウガク</t>
    </rPh>
    <rPh sb="2" eb="4">
      <t>ヨテイ</t>
    </rPh>
    <rPh sb="4" eb="7">
      <t>チョウサヒョウ</t>
    </rPh>
    <phoneticPr fontId="5"/>
  </si>
  <si>
    <t>コミセン親子ひろば</t>
    <rPh sb="4" eb="6">
      <t>オヤコ</t>
    </rPh>
    <phoneticPr fontId="5"/>
  </si>
  <si>
    <t>介護保険料還付通知書裏面</t>
    <rPh sb="0" eb="12">
      <t>カイゴホケンリョウカンプツウチショリメン</t>
    </rPh>
    <phoneticPr fontId="5"/>
  </si>
  <si>
    <t>介護保険料督促状裏面</t>
    <rPh sb="0" eb="10">
      <t>カイゴホケンリョウトクソクジョウリメン</t>
    </rPh>
    <phoneticPr fontId="5"/>
  </si>
  <si>
    <t>進学にかかるお金のことチラシ（新小1・小5・中2）</t>
    <rPh sb="0" eb="2">
      <t>シンガク</t>
    </rPh>
    <rPh sb="7" eb="8">
      <t>カネ</t>
    </rPh>
    <rPh sb="15" eb="16">
      <t>シン</t>
    </rPh>
    <rPh sb="16" eb="17">
      <t>ショウ</t>
    </rPh>
    <rPh sb="19" eb="20">
      <t>ショウ</t>
    </rPh>
    <rPh sb="22" eb="23">
      <t>チュウ</t>
    </rPh>
    <phoneticPr fontId="5"/>
  </si>
  <si>
    <t>入学準備金申請書（就学時健康診断同封用））</t>
    <rPh sb="0" eb="2">
      <t>ニュウガク</t>
    </rPh>
    <rPh sb="2" eb="4">
      <t>ジュンビ</t>
    </rPh>
    <rPh sb="4" eb="5">
      <t>キン</t>
    </rPh>
    <rPh sb="5" eb="8">
      <t>シンセイショ</t>
    </rPh>
    <rPh sb="9" eb="19">
      <t>シュウガクジケンコウシンダンドウフウヨウ</t>
    </rPh>
    <phoneticPr fontId="5"/>
  </si>
  <si>
    <t>入学準備金のお知らせ（就学時健康診断同封用）</t>
    <rPh sb="0" eb="5">
      <t>ニュウガクジュンビキン</t>
    </rPh>
    <rPh sb="7" eb="8">
      <t>シ</t>
    </rPh>
    <rPh sb="11" eb="21">
      <t>シュウガクジケンコウシンダンドウフウヨウ</t>
    </rPh>
    <phoneticPr fontId="5"/>
  </si>
  <si>
    <t>市役所周辺案内図</t>
    <rPh sb="0" eb="5">
      <t>シヤクショシュウヘン</t>
    </rPh>
    <rPh sb="5" eb="8">
      <t>アンナイズ</t>
    </rPh>
    <phoneticPr fontId="5"/>
  </si>
  <si>
    <t>個人番号カード券面記載事項変更届　電子証明書新規発行申請書</t>
    <rPh sb="0" eb="4">
      <t>コジンバンゴウ</t>
    </rPh>
    <rPh sb="7" eb="9">
      <t>ケンメン</t>
    </rPh>
    <rPh sb="9" eb="11">
      <t>キサイ</t>
    </rPh>
    <rPh sb="11" eb="13">
      <t>ジコウ</t>
    </rPh>
    <rPh sb="13" eb="15">
      <t>ヘンコウ</t>
    </rPh>
    <rPh sb="15" eb="16">
      <t>トドケ</t>
    </rPh>
    <rPh sb="17" eb="22">
      <t>デンシショウメイショ</t>
    </rPh>
    <rPh sb="22" eb="26">
      <t>シンキハッコウ</t>
    </rPh>
    <rPh sb="26" eb="29">
      <t>シンセイショ</t>
    </rPh>
    <phoneticPr fontId="5"/>
  </si>
  <si>
    <t>保育コンシュルジュ便り№30</t>
    <rPh sb="0" eb="2">
      <t>ホイク</t>
    </rPh>
    <rPh sb="9" eb="10">
      <t>タヨ</t>
    </rPh>
    <phoneticPr fontId="5"/>
  </si>
  <si>
    <t>新小1アレルギー調査票（就学時健診通知同封用）</t>
    <rPh sb="0" eb="2">
      <t>シンショウ</t>
    </rPh>
    <rPh sb="8" eb="11">
      <t>チョウサヒョウ</t>
    </rPh>
    <rPh sb="12" eb="15">
      <t>シュウガクジ</t>
    </rPh>
    <rPh sb="15" eb="19">
      <t>ケンシンツウチ</t>
    </rPh>
    <rPh sb="19" eb="22">
      <t>ドウフウヨウ</t>
    </rPh>
    <phoneticPr fontId="5"/>
  </si>
  <si>
    <t>新小1アレルギー調査票お知らせ（就学時健診通知同封）</t>
    <rPh sb="0" eb="2">
      <t>シンショウ</t>
    </rPh>
    <rPh sb="8" eb="11">
      <t>チョウサヒョウ</t>
    </rPh>
    <rPh sb="12" eb="13">
      <t>シ</t>
    </rPh>
    <rPh sb="16" eb="19">
      <t>シュウガクジ</t>
    </rPh>
    <rPh sb="19" eb="23">
      <t>ケンシンツウチ</t>
    </rPh>
    <rPh sb="23" eb="25">
      <t>ドウフウ</t>
    </rPh>
    <phoneticPr fontId="5"/>
  </si>
  <si>
    <t>武蔵野市長選挙・武蔵野市議会議員補欠選挙　投開票事務要領　学生アシスタント職員用（A3)</t>
    <rPh sb="0" eb="6">
      <t>ムサシノシチョウセン</t>
    </rPh>
    <rPh sb="6" eb="7">
      <t>キョ</t>
    </rPh>
    <rPh sb="8" eb="20">
      <t>ムサシノシギカイギインホケツセンキョ</t>
    </rPh>
    <rPh sb="21" eb="26">
      <t>トウカイヒョウジム</t>
    </rPh>
    <rPh sb="26" eb="28">
      <t>ヨウリョウ</t>
    </rPh>
    <rPh sb="29" eb="31">
      <t>ガクセイ</t>
    </rPh>
    <rPh sb="37" eb="40">
      <t>ショクインヨウ</t>
    </rPh>
    <phoneticPr fontId="5"/>
  </si>
  <si>
    <t>武蔵野市長選挙・武蔵野市議会議員補欠選挙　投開票事務要領　学生アシスタント職員用（A4)</t>
    <rPh sb="0" eb="6">
      <t>ムサシノシチョウセン</t>
    </rPh>
    <rPh sb="6" eb="7">
      <t>キョ</t>
    </rPh>
    <rPh sb="8" eb="20">
      <t>ムサシノシギカイギインホケツセンキョ</t>
    </rPh>
    <rPh sb="21" eb="26">
      <t>トウカイヒョウジム</t>
    </rPh>
    <rPh sb="26" eb="28">
      <t>ヨウリョウ</t>
    </rPh>
    <rPh sb="29" eb="31">
      <t>ガクセイ</t>
    </rPh>
    <rPh sb="37" eb="40">
      <t>ショクインヨウ</t>
    </rPh>
    <phoneticPr fontId="5"/>
  </si>
  <si>
    <t>武蔵野市長選挙・武蔵野市議会議員補欠選挙　投・票事務要領</t>
    <rPh sb="0" eb="7">
      <t>ムサシノシチョウセンキョ</t>
    </rPh>
    <rPh sb="8" eb="20">
      <t>ムサシノシギカイギインホケツセンキョ</t>
    </rPh>
    <rPh sb="21" eb="22">
      <t>トウ</t>
    </rPh>
    <rPh sb="23" eb="24">
      <t>ヒョウ</t>
    </rPh>
    <rPh sb="24" eb="26">
      <t>ジム</t>
    </rPh>
    <rPh sb="26" eb="28">
      <t>ヨウリョウ</t>
    </rPh>
    <phoneticPr fontId="5"/>
  </si>
  <si>
    <t>武蔵野市民生児童委員協議会会長協議会資料</t>
    <rPh sb="0" eb="4">
      <t>ムサシノシ</t>
    </rPh>
    <rPh sb="4" eb="13">
      <t>ミンセイジドウイインキョウギカイ</t>
    </rPh>
    <rPh sb="13" eb="18">
      <t>カイチョウキョウギカイ</t>
    </rPh>
    <rPh sb="18" eb="20">
      <t>シリョウ</t>
    </rPh>
    <phoneticPr fontId="5"/>
  </si>
  <si>
    <t>保育概要2021</t>
    <rPh sb="0" eb="4">
      <t>ホイクガイヨウ</t>
    </rPh>
    <phoneticPr fontId="5"/>
  </si>
  <si>
    <t>令和3年保育園であそぼう10-12月（全地域）</t>
    <rPh sb="0" eb="2">
      <t>レイワ</t>
    </rPh>
    <rPh sb="3" eb="4">
      <t>ネン</t>
    </rPh>
    <rPh sb="4" eb="7">
      <t>ホイクエン</t>
    </rPh>
    <rPh sb="17" eb="18">
      <t>ガツ</t>
    </rPh>
    <rPh sb="19" eb="22">
      <t>ゼンチイキ</t>
    </rPh>
    <phoneticPr fontId="5"/>
  </si>
  <si>
    <t>男女平等推進団体名簿</t>
    <rPh sb="0" eb="6">
      <t>ダンジョビョウドウスイシン</t>
    </rPh>
    <rPh sb="6" eb="10">
      <t>ダンタイメイボ</t>
    </rPh>
    <phoneticPr fontId="5"/>
  </si>
  <si>
    <t>サイエンスフェスタ2021　ちらし</t>
    <phoneticPr fontId="5"/>
  </si>
  <si>
    <t>じどうかんだより10月号</t>
    <rPh sb="10" eb="11">
      <t>ガツ</t>
    </rPh>
    <rPh sb="11" eb="12">
      <t>ゴウ</t>
    </rPh>
    <phoneticPr fontId="5"/>
  </si>
  <si>
    <t>通級判定員会資料</t>
    <rPh sb="0" eb="4">
      <t>ツウキュウハンテイ</t>
    </rPh>
    <rPh sb="4" eb="5">
      <t>イン</t>
    </rPh>
    <rPh sb="5" eb="6">
      <t>カイ</t>
    </rPh>
    <rPh sb="6" eb="8">
      <t>シリョウ</t>
    </rPh>
    <phoneticPr fontId="5"/>
  </si>
  <si>
    <t>はらっぱだより124号</t>
    <rPh sb="10" eb="11">
      <t>ゴウ</t>
    </rPh>
    <phoneticPr fontId="5"/>
  </si>
  <si>
    <t>健康課</t>
    <rPh sb="0" eb="3">
      <t>ケンコウカ</t>
    </rPh>
    <phoneticPr fontId="5"/>
  </si>
  <si>
    <t>新型コロナワクチンを受けた後の注意点（モデルナ）</t>
    <rPh sb="0" eb="2">
      <t>シンガタ</t>
    </rPh>
    <rPh sb="10" eb="11">
      <t>ウ</t>
    </rPh>
    <rPh sb="13" eb="14">
      <t>アト</t>
    </rPh>
    <rPh sb="15" eb="18">
      <t>チュウイテン</t>
    </rPh>
    <phoneticPr fontId="5"/>
  </si>
  <si>
    <t>武蔵野市民生児童委員協議会合同民協資料(A3)</t>
    <rPh sb="0" eb="13">
      <t>ムサシノシミンセイジドウイインキョウギカイ</t>
    </rPh>
    <rPh sb="13" eb="15">
      <t>ゴウドウ</t>
    </rPh>
    <rPh sb="15" eb="17">
      <t>ミンキョウ</t>
    </rPh>
    <rPh sb="17" eb="19">
      <t>シリョウ</t>
    </rPh>
    <phoneticPr fontId="5"/>
  </si>
  <si>
    <t xml:space="preserve">武蔵野市民生児童委員協議会合同民協資料(A4) </t>
    <rPh sb="0" eb="13">
      <t>ムサシノシミンセイジドウイインキョウギカイ</t>
    </rPh>
    <rPh sb="13" eb="15">
      <t>ゴウドウ</t>
    </rPh>
    <rPh sb="15" eb="19">
      <t>ミンキョウシリョウ</t>
    </rPh>
    <phoneticPr fontId="5"/>
  </si>
  <si>
    <t>武蔵野市長選挙・武蔵野市議会議員補欠選挙投開票事務要領(A3)</t>
    <rPh sb="0" eb="7">
      <t>ムサシノシチョウセンキョ</t>
    </rPh>
    <rPh sb="8" eb="20">
      <t>ムサシノシギカイギインホケツセンキョ</t>
    </rPh>
    <rPh sb="20" eb="27">
      <t>トウカイヒョウジムヨウリョウ</t>
    </rPh>
    <phoneticPr fontId="5"/>
  </si>
  <si>
    <t>武蔵野市長選挙・武蔵野市議会議員補欠選挙投開票事務要領(A4)</t>
    <rPh sb="0" eb="7">
      <t>ムサシノシチョウセンキョ</t>
    </rPh>
    <rPh sb="8" eb="20">
      <t>ムサシノシギカイギインホケツセンキョ</t>
    </rPh>
    <rPh sb="20" eb="27">
      <t>トウカイヒョウジムヨウリョウ</t>
    </rPh>
    <phoneticPr fontId="5"/>
  </si>
  <si>
    <t>就学支援シート（保護者説明用）</t>
    <rPh sb="0" eb="2">
      <t>シュウガクシ</t>
    </rPh>
    <rPh sb="2" eb="11">
      <t>エンシート（ホゴシャ</t>
    </rPh>
    <rPh sb="11" eb="14">
      <t>セツメイヨウ</t>
    </rPh>
    <phoneticPr fontId="5"/>
  </si>
  <si>
    <t>就学支援シート</t>
    <rPh sb="0" eb="2">
      <t>シュウガクシ</t>
    </rPh>
    <rPh sb="2" eb="4">
      <t>シエン</t>
    </rPh>
    <phoneticPr fontId="5"/>
  </si>
  <si>
    <t>就学支援シート（保護者向け記入例）</t>
    <rPh sb="0" eb="4">
      <t>シュウガクシエン</t>
    </rPh>
    <rPh sb="8" eb="12">
      <t>ホゴシャム</t>
    </rPh>
    <rPh sb="13" eb="15">
      <t>キニュウ</t>
    </rPh>
    <rPh sb="15" eb="16">
      <t>レイ</t>
    </rPh>
    <phoneticPr fontId="5"/>
  </si>
  <si>
    <t>おもちゃのぐるりんだより10・11月号</t>
    <rPh sb="17" eb="18">
      <t>ガツ</t>
    </rPh>
    <rPh sb="18" eb="19">
      <t>ゴウ</t>
    </rPh>
    <phoneticPr fontId="5"/>
  </si>
  <si>
    <t>多文化共生・交流課</t>
    <rPh sb="0" eb="5">
      <t>タブンカキョウセイ</t>
    </rPh>
    <rPh sb="6" eb="8">
      <t>コウリュウ</t>
    </rPh>
    <rPh sb="8" eb="9">
      <t>カ</t>
    </rPh>
    <phoneticPr fontId="5"/>
  </si>
  <si>
    <t>外国籍市民意識調査チラシ(韓国語)</t>
    <rPh sb="0" eb="2">
      <t>ガイコク</t>
    </rPh>
    <rPh sb="2" eb="3">
      <t>セキ</t>
    </rPh>
    <rPh sb="3" eb="5">
      <t>シミン</t>
    </rPh>
    <rPh sb="5" eb="7">
      <t>イシキ</t>
    </rPh>
    <rPh sb="7" eb="9">
      <t>チョウサ</t>
    </rPh>
    <rPh sb="13" eb="16">
      <t>カンコクゴ</t>
    </rPh>
    <phoneticPr fontId="5"/>
  </si>
  <si>
    <t>外国籍市民意識調査チラシ</t>
    <rPh sb="0" eb="2">
      <t>ガイコク</t>
    </rPh>
    <rPh sb="2" eb="3">
      <t>セキ</t>
    </rPh>
    <rPh sb="3" eb="5">
      <t>シミン</t>
    </rPh>
    <rPh sb="5" eb="7">
      <t>イシキ</t>
    </rPh>
    <rPh sb="7" eb="9">
      <t>チョウサ</t>
    </rPh>
    <phoneticPr fontId="5"/>
  </si>
  <si>
    <t>投票所変更のお知らせ(第11区)</t>
    <rPh sb="0" eb="5">
      <t>トウヒョウジョヘンコウ</t>
    </rPh>
    <rPh sb="7" eb="8">
      <t>シ</t>
    </rPh>
    <rPh sb="11" eb="12">
      <t>ダイ</t>
    </rPh>
    <rPh sb="14" eb="15">
      <t>ク</t>
    </rPh>
    <phoneticPr fontId="5"/>
  </si>
  <si>
    <t>投票所変更のお知らせ(第22区)</t>
    <rPh sb="0" eb="5">
      <t>トウヒョウジョヘンコウ</t>
    </rPh>
    <rPh sb="7" eb="8">
      <t>シ</t>
    </rPh>
    <rPh sb="11" eb="12">
      <t>ダイ</t>
    </rPh>
    <rPh sb="14" eb="15">
      <t>ク</t>
    </rPh>
    <phoneticPr fontId="5"/>
  </si>
  <si>
    <t>緑町コミュニティだより</t>
    <rPh sb="0" eb="2">
      <t>ミドリチョウ</t>
    </rPh>
    <phoneticPr fontId="5"/>
  </si>
  <si>
    <t>子どもの権利に関するアンケートにご協力ください</t>
    <rPh sb="0" eb="1">
      <t>コ</t>
    </rPh>
    <rPh sb="4" eb="6">
      <t>ケンリ</t>
    </rPh>
    <rPh sb="7" eb="8">
      <t>カン</t>
    </rPh>
    <rPh sb="17" eb="19">
      <t>キョウリョク</t>
    </rPh>
    <phoneticPr fontId="5"/>
  </si>
  <si>
    <t>自転車損害賠償責任保険加入の案内</t>
    <rPh sb="0" eb="7">
      <t>ジテンシャソンガイバイショウ</t>
    </rPh>
    <rPh sb="7" eb="9">
      <t>セキニン</t>
    </rPh>
    <rPh sb="9" eb="11">
      <t>ホケン</t>
    </rPh>
    <rPh sb="11" eb="13">
      <t>カニュウ</t>
    </rPh>
    <rPh sb="14" eb="16">
      <t>アンナイ</t>
    </rPh>
    <phoneticPr fontId="5"/>
  </si>
  <si>
    <t>0123吉祥寺だより169号</t>
    <rPh sb="4" eb="7">
      <t>キチジョウジ</t>
    </rPh>
    <rPh sb="13" eb="14">
      <t>ゴウ</t>
    </rPh>
    <phoneticPr fontId="5"/>
  </si>
  <si>
    <t>中央コミュニティだより</t>
    <rPh sb="0" eb="2">
      <t>チュウオウ</t>
    </rPh>
    <phoneticPr fontId="5"/>
  </si>
  <si>
    <t>国民健康保険被保険者証(保険証)の交付について</t>
    <rPh sb="0" eb="6">
      <t>コクミンケンコウホケン</t>
    </rPh>
    <rPh sb="6" eb="11">
      <t>ヒホケンシャショウ</t>
    </rPh>
    <rPh sb="12" eb="15">
      <t>ホケンショウ</t>
    </rPh>
    <rPh sb="17" eb="19">
      <t>コウフ</t>
    </rPh>
    <phoneticPr fontId="5"/>
  </si>
  <si>
    <t>その他</t>
    <rPh sb="2" eb="3">
      <t>タ</t>
    </rPh>
    <phoneticPr fontId="4"/>
  </si>
  <si>
    <t>ハガキ</t>
    <phoneticPr fontId="5"/>
  </si>
  <si>
    <t>北コミュニティ便り</t>
    <rPh sb="0" eb="1">
      <t>キタ</t>
    </rPh>
    <rPh sb="7" eb="8">
      <t>ダヨ</t>
    </rPh>
    <phoneticPr fontId="5"/>
  </si>
  <si>
    <t>吉南コミセンニュース</t>
    <rPh sb="0" eb="2">
      <t>キチミナミ</t>
    </rPh>
    <phoneticPr fontId="5"/>
  </si>
  <si>
    <t>令和2年度緊急経済対策効果検証結果報告書</t>
    <rPh sb="0" eb="2">
      <t>レイワ</t>
    </rPh>
    <rPh sb="3" eb="5">
      <t>ネンド</t>
    </rPh>
    <rPh sb="5" eb="9">
      <t>キンキュウケイザイ</t>
    </rPh>
    <rPh sb="9" eb="13">
      <t>タイサクコウカ</t>
    </rPh>
    <rPh sb="13" eb="17">
      <t>ケンショウケッカ</t>
    </rPh>
    <rPh sb="17" eb="20">
      <t>ホウコクショ</t>
    </rPh>
    <phoneticPr fontId="5"/>
  </si>
  <si>
    <t>新型コロナワクチン接種・予約情報</t>
    <rPh sb="0" eb="2">
      <t>シンガタ</t>
    </rPh>
    <rPh sb="9" eb="11">
      <t>セッシュ</t>
    </rPh>
    <rPh sb="12" eb="16">
      <t>ヨヤクジョウホウ</t>
    </rPh>
    <phoneticPr fontId="5"/>
  </si>
  <si>
    <t>武蔵野クリーンセンター運営協議会30周年記念誌</t>
    <rPh sb="0" eb="3">
      <t>ムサシノ</t>
    </rPh>
    <rPh sb="11" eb="13">
      <t>ウンエイ</t>
    </rPh>
    <rPh sb="13" eb="16">
      <t>キョウギカイ</t>
    </rPh>
    <rPh sb="18" eb="20">
      <t>シュウネン</t>
    </rPh>
    <rPh sb="20" eb="23">
      <t>キネンシ</t>
    </rPh>
    <phoneticPr fontId="5"/>
  </si>
  <si>
    <t>令和3年度養育家庭（里親）体験発表会</t>
    <rPh sb="0" eb="2">
      <t>レイワ</t>
    </rPh>
    <rPh sb="3" eb="5">
      <t>ネンド</t>
    </rPh>
    <rPh sb="5" eb="7">
      <t>ヨウイク</t>
    </rPh>
    <rPh sb="7" eb="9">
      <t>カテイ</t>
    </rPh>
    <rPh sb="10" eb="12">
      <t>サトオヤ</t>
    </rPh>
    <rPh sb="13" eb="15">
      <t>タイケン</t>
    </rPh>
    <rPh sb="15" eb="17">
      <t>ハッピョウ</t>
    </rPh>
    <rPh sb="17" eb="18">
      <t>カイ</t>
    </rPh>
    <phoneticPr fontId="5"/>
  </si>
  <si>
    <t>ケアマネジャーガイドライン</t>
    <phoneticPr fontId="5"/>
  </si>
  <si>
    <t>古文書解読講座「集中講義編」チラシ</t>
    <rPh sb="0" eb="3">
      <t>コモンジョ</t>
    </rPh>
    <rPh sb="3" eb="5">
      <t>カイドク</t>
    </rPh>
    <rPh sb="5" eb="7">
      <t>コウザ</t>
    </rPh>
    <rPh sb="8" eb="10">
      <t>シュウチュウ</t>
    </rPh>
    <rPh sb="10" eb="12">
      <t>コウギ</t>
    </rPh>
    <rPh sb="12" eb="13">
      <t>ヘン</t>
    </rPh>
    <phoneticPr fontId="5"/>
  </si>
  <si>
    <t>講演会「江戸と武蔵野」</t>
    <rPh sb="0" eb="3">
      <t>コウエンカイ</t>
    </rPh>
    <rPh sb="4" eb="6">
      <t>エド</t>
    </rPh>
    <rPh sb="7" eb="10">
      <t>ムサシノ</t>
    </rPh>
    <phoneticPr fontId="5"/>
  </si>
  <si>
    <t>地球温暖化とわたしたちの未来</t>
    <rPh sb="0" eb="2">
      <t>チキュウ</t>
    </rPh>
    <rPh sb="2" eb="5">
      <t>オンダンカ</t>
    </rPh>
    <rPh sb="12" eb="14">
      <t>ミライ</t>
    </rPh>
    <phoneticPr fontId="5"/>
  </si>
  <si>
    <t>女性のための法律講座</t>
    <rPh sb="0" eb="2">
      <t>ジョセイ</t>
    </rPh>
    <rPh sb="6" eb="10">
      <t>ホウリツコウザ</t>
    </rPh>
    <phoneticPr fontId="5"/>
  </si>
  <si>
    <t>利用調整指数確認表</t>
    <rPh sb="0" eb="6">
      <t>リヨウチョウセイシスウ</t>
    </rPh>
    <rPh sb="6" eb="9">
      <t>カクニンヒョウ</t>
    </rPh>
    <phoneticPr fontId="5"/>
  </si>
  <si>
    <t>令和3年度保育施設のしおり　第2版</t>
    <rPh sb="0" eb="2">
      <t>レイワ</t>
    </rPh>
    <rPh sb="3" eb="4">
      <t>ネン</t>
    </rPh>
    <rPh sb="4" eb="5">
      <t>ド</t>
    </rPh>
    <rPh sb="5" eb="9">
      <t>ホイクシセツ</t>
    </rPh>
    <rPh sb="14" eb="15">
      <t>ダイ</t>
    </rPh>
    <rPh sb="16" eb="17">
      <t>ハン</t>
    </rPh>
    <phoneticPr fontId="5"/>
  </si>
  <si>
    <t>令和3年版武蔵野の福祉</t>
    <rPh sb="0" eb="2">
      <t>レイワ</t>
    </rPh>
    <rPh sb="3" eb="4">
      <t>ネン</t>
    </rPh>
    <rPh sb="4" eb="5">
      <t>バン</t>
    </rPh>
    <rPh sb="5" eb="8">
      <t>ムサシノ</t>
    </rPh>
    <rPh sb="9" eb="11">
      <t>フクシ</t>
    </rPh>
    <phoneticPr fontId="5"/>
  </si>
  <si>
    <t>こもれび第10号</t>
    <rPh sb="4" eb="5">
      <t>ダイ</t>
    </rPh>
    <rPh sb="7" eb="8">
      <t>ゴウ</t>
    </rPh>
    <phoneticPr fontId="5"/>
  </si>
  <si>
    <t>本町コミュニティたより</t>
    <rPh sb="0" eb="2">
      <t>ホンチョウ</t>
    </rPh>
    <phoneticPr fontId="5"/>
  </si>
  <si>
    <t>武蔵野安心・安全ニュースNo.44</t>
    <rPh sb="0" eb="5">
      <t>ムサシノアンシン</t>
    </rPh>
    <rPh sb="6" eb="8">
      <t>アンゼン</t>
    </rPh>
    <phoneticPr fontId="5"/>
  </si>
  <si>
    <t>令和2年度決算書・決算事項別明細書</t>
    <rPh sb="0" eb="2">
      <t>レイワ</t>
    </rPh>
    <rPh sb="3" eb="4">
      <t>ネン</t>
    </rPh>
    <rPh sb="4" eb="5">
      <t>ド</t>
    </rPh>
    <rPh sb="5" eb="8">
      <t>ケッサンショ</t>
    </rPh>
    <rPh sb="9" eb="14">
      <t>ケッサンジコウベツ</t>
    </rPh>
    <rPh sb="14" eb="17">
      <t>メイサイショ</t>
    </rPh>
    <phoneticPr fontId="5"/>
  </si>
  <si>
    <t>武蔵野市内にお勤めの方限定！在住要件なし！吉祥寺駅前でワクチン接種が受けられます</t>
    <rPh sb="0" eb="5">
      <t>ムサシノシナイ</t>
    </rPh>
    <rPh sb="7" eb="8">
      <t>ツト</t>
    </rPh>
    <rPh sb="10" eb="11">
      <t>カタ</t>
    </rPh>
    <rPh sb="11" eb="13">
      <t>ゲンテイ</t>
    </rPh>
    <rPh sb="14" eb="18">
      <t>ザイジュウヨウケン</t>
    </rPh>
    <rPh sb="21" eb="25">
      <t>キチジョウジエキ</t>
    </rPh>
    <rPh sb="25" eb="26">
      <t>マエ</t>
    </rPh>
    <rPh sb="31" eb="33">
      <t>セッシュ</t>
    </rPh>
    <rPh sb="34" eb="35">
      <t>ウ</t>
    </rPh>
    <phoneticPr fontId="5"/>
  </si>
  <si>
    <t>資産申告書１</t>
    <rPh sb="0" eb="5">
      <t>シサンシンコクショ</t>
    </rPh>
    <phoneticPr fontId="5"/>
  </si>
  <si>
    <t>資産申告書２</t>
    <rPh sb="0" eb="5">
      <t>シサンシンコクショ</t>
    </rPh>
    <phoneticPr fontId="5"/>
  </si>
  <si>
    <t>生活移送費申請書１</t>
    <rPh sb="0" eb="2">
      <t>セイカツ</t>
    </rPh>
    <rPh sb="2" eb="4">
      <t>イソウ</t>
    </rPh>
    <rPh sb="4" eb="5">
      <t>ヒ</t>
    </rPh>
    <rPh sb="5" eb="8">
      <t>シンセイショ</t>
    </rPh>
    <phoneticPr fontId="5"/>
  </si>
  <si>
    <t>生活移送費申請書２</t>
    <rPh sb="0" eb="2">
      <t>セイカツ</t>
    </rPh>
    <rPh sb="2" eb="4">
      <t>イソウ</t>
    </rPh>
    <rPh sb="4" eb="5">
      <t>ヒ</t>
    </rPh>
    <rPh sb="5" eb="8">
      <t>シンセイショ</t>
    </rPh>
    <phoneticPr fontId="5"/>
  </si>
  <si>
    <t>戸籍に関する証明書の請求書</t>
    <rPh sb="0" eb="2">
      <t>コセキ</t>
    </rPh>
    <rPh sb="3" eb="4">
      <t>カン</t>
    </rPh>
    <rPh sb="6" eb="9">
      <t>ショウメイショ</t>
    </rPh>
    <rPh sb="10" eb="13">
      <t>セイキュウショ</t>
    </rPh>
    <phoneticPr fontId="5"/>
  </si>
  <si>
    <t>戸籍関係郵送請求書</t>
    <rPh sb="0" eb="2">
      <t>コセキ</t>
    </rPh>
    <rPh sb="2" eb="4">
      <t>カンケイ</t>
    </rPh>
    <rPh sb="4" eb="6">
      <t>ユウソウ</t>
    </rPh>
    <rPh sb="6" eb="9">
      <t>セイキュウショ</t>
    </rPh>
    <phoneticPr fontId="5"/>
  </si>
  <si>
    <t>証明書がコンビニエンスストアで取得できます</t>
    <rPh sb="0" eb="3">
      <t>ショウメイショ</t>
    </rPh>
    <rPh sb="15" eb="17">
      <t>シュトク</t>
    </rPh>
    <phoneticPr fontId="5"/>
  </si>
  <si>
    <t>印鑑登録証明書交付申請書</t>
    <rPh sb="0" eb="2">
      <t>インカン</t>
    </rPh>
    <rPh sb="2" eb="4">
      <t>トウロク</t>
    </rPh>
    <rPh sb="4" eb="7">
      <t>ショウメイショ</t>
    </rPh>
    <rPh sb="7" eb="12">
      <t>コウフシンセイショ</t>
    </rPh>
    <phoneticPr fontId="5"/>
  </si>
  <si>
    <t>第五次子どもプラン武蔵野令和2年度施策実施状況報告書</t>
    <rPh sb="0" eb="4">
      <t>ダイゴジコ</t>
    </rPh>
    <rPh sb="9" eb="14">
      <t>ムサシノレイワ</t>
    </rPh>
    <rPh sb="15" eb="21">
      <t>ネンドシサクジッシ</t>
    </rPh>
    <rPh sb="21" eb="26">
      <t>ジョウキョウホウコクショ</t>
    </rPh>
    <phoneticPr fontId="5"/>
  </si>
  <si>
    <t>令和2年度実質収支・財産に関する調書</t>
    <rPh sb="0" eb="2">
      <t>レイワ</t>
    </rPh>
    <rPh sb="3" eb="5">
      <t>ネンド</t>
    </rPh>
    <rPh sb="5" eb="9">
      <t>ジッシツシュウシ</t>
    </rPh>
    <rPh sb="10" eb="12">
      <t>ザイサン</t>
    </rPh>
    <rPh sb="13" eb="14">
      <t>カン</t>
    </rPh>
    <rPh sb="16" eb="18">
      <t>チョウショ</t>
    </rPh>
    <phoneticPr fontId="5"/>
  </si>
  <si>
    <t>武蔵野市民生児童委員協議会会長協議会資料</t>
    <rPh sb="0" eb="4">
      <t>ムサシノシ</t>
    </rPh>
    <rPh sb="4" eb="13">
      <t>ミンセイジドウイインキョウギカイ</t>
    </rPh>
    <rPh sb="13" eb="20">
      <t>カイチョウキョウギカイシリョウ</t>
    </rPh>
    <phoneticPr fontId="5"/>
  </si>
  <si>
    <t>高齢者支援課</t>
    <rPh sb="0" eb="3">
      <t>コウレイシャ</t>
    </rPh>
    <rPh sb="3" eb="5">
      <t>シエン</t>
    </rPh>
    <rPh sb="5" eb="6">
      <t>カ</t>
    </rPh>
    <phoneticPr fontId="5"/>
  </si>
  <si>
    <t>財政課</t>
    <rPh sb="0" eb="3">
      <t>ザイセイカ</t>
    </rPh>
    <phoneticPr fontId="5"/>
  </si>
  <si>
    <t>令和2年度　各種団体決算書</t>
    <rPh sb="0" eb="2">
      <t>レイワ</t>
    </rPh>
    <rPh sb="3" eb="4">
      <t>ネン</t>
    </rPh>
    <rPh sb="4" eb="5">
      <t>ド</t>
    </rPh>
    <rPh sb="6" eb="13">
      <t>カクシュダンタイケッサンショ</t>
    </rPh>
    <phoneticPr fontId="5"/>
  </si>
  <si>
    <t>個人事業主の皆様へ</t>
    <rPh sb="0" eb="2">
      <t>コジン</t>
    </rPh>
    <rPh sb="2" eb="5">
      <t>ジギョウヌシ</t>
    </rPh>
    <rPh sb="6" eb="8">
      <t>ミナサマ</t>
    </rPh>
    <phoneticPr fontId="5"/>
  </si>
  <si>
    <t>令和2年度決算参考資料</t>
    <rPh sb="0" eb="2">
      <t>レイワ</t>
    </rPh>
    <rPh sb="3" eb="5">
      <t>ネンド</t>
    </rPh>
    <rPh sb="5" eb="7">
      <t>ケッサン</t>
    </rPh>
    <rPh sb="7" eb="11">
      <t>サンコウシリョウ</t>
    </rPh>
    <phoneticPr fontId="5"/>
  </si>
  <si>
    <t>女性に対する暴力防止事業チラシ</t>
    <rPh sb="0" eb="2">
      <t>ジョセイ</t>
    </rPh>
    <rPh sb="3" eb="4">
      <t>タイ</t>
    </rPh>
    <rPh sb="6" eb="8">
      <t>ボウリョク</t>
    </rPh>
    <rPh sb="8" eb="10">
      <t>ボウシ</t>
    </rPh>
    <rPh sb="10" eb="12">
      <t>ジギョウ</t>
    </rPh>
    <phoneticPr fontId="5"/>
  </si>
  <si>
    <t>令和3年度全国学力学習状況調査の調査結果を踏まえた学習指導の改善・充実に向けた説明会【説明資料】</t>
    <rPh sb="0" eb="2">
      <t>レイワ</t>
    </rPh>
    <rPh sb="3" eb="4">
      <t>ネン</t>
    </rPh>
    <rPh sb="4" eb="5">
      <t>ド</t>
    </rPh>
    <rPh sb="5" eb="9">
      <t>ゼンコクガクリョク</t>
    </rPh>
    <rPh sb="9" eb="13">
      <t>ガクシュウジョウキョウ</t>
    </rPh>
    <rPh sb="13" eb="15">
      <t>チョウサ</t>
    </rPh>
    <rPh sb="16" eb="20">
      <t>チョウサケッカ</t>
    </rPh>
    <rPh sb="21" eb="22">
      <t>フ</t>
    </rPh>
    <rPh sb="25" eb="29">
      <t>ガクシュウシドウ</t>
    </rPh>
    <rPh sb="30" eb="32">
      <t>カイゼン</t>
    </rPh>
    <rPh sb="33" eb="35">
      <t>ジュウジツ</t>
    </rPh>
    <rPh sb="36" eb="37">
      <t>ム</t>
    </rPh>
    <rPh sb="39" eb="42">
      <t>セツメイカイ</t>
    </rPh>
    <rPh sb="43" eb="45">
      <t>セツメイ</t>
    </rPh>
    <rPh sb="45" eb="47">
      <t>シリョウ</t>
    </rPh>
    <phoneticPr fontId="5"/>
  </si>
  <si>
    <t>インターネットトラブル事例集（2021年版）</t>
    <rPh sb="11" eb="13">
      <t>ジレイ</t>
    </rPh>
    <rPh sb="13" eb="14">
      <t>シュウ</t>
    </rPh>
    <rPh sb="19" eb="20">
      <t>ネン</t>
    </rPh>
    <rPh sb="20" eb="21">
      <t>バン</t>
    </rPh>
    <phoneticPr fontId="5"/>
  </si>
  <si>
    <t>令和4年度保育所等申込書類</t>
    <rPh sb="0" eb="2">
      <t>レイワ</t>
    </rPh>
    <rPh sb="3" eb="5">
      <t>ネンド</t>
    </rPh>
    <rPh sb="5" eb="13">
      <t>ホイクショトウモウシコミショルイ</t>
    </rPh>
    <phoneticPr fontId="5"/>
  </si>
  <si>
    <t>令和4年度保育施設のしおり</t>
    <rPh sb="0" eb="2">
      <t>レイワ</t>
    </rPh>
    <rPh sb="3" eb="9">
      <t>ネンドホイクシセツ</t>
    </rPh>
    <phoneticPr fontId="5"/>
  </si>
  <si>
    <t>市民税課</t>
    <rPh sb="0" eb="4">
      <t>シミンゼイカ</t>
    </rPh>
    <phoneticPr fontId="5"/>
  </si>
  <si>
    <t>令和4年度　給与支払報告書の記載上の注意</t>
    <rPh sb="0" eb="2">
      <t>レイワ</t>
    </rPh>
    <rPh sb="3" eb="4">
      <t>ネン</t>
    </rPh>
    <rPh sb="4" eb="5">
      <t>ド</t>
    </rPh>
    <rPh sb="6" eb="13">
      <t>キュウヨシハライホウコクショ</t>
    </rPh>
    <rPh sb="14" eb="17">
      <t>キサイジョウ</t>
    </rPh>
    <rPh sb="18" eb="20">
      <t>チュウイ</t>
    </rPh>
    <phoneticPr fontId="5"/>
  </si>
  <si>
    <t>武蔵野市立第一中学校建て替えニュースvol.9</t>
    <rPh sb="0" eb="11">
      <t>ムサシノシリツダイイチチュウガッコウタ</t>
    </rPh>
    <rPh sb="12" eb="13">
      <t>カ</t>
    </rPh>
    <phoneticPr fontId="5"/>
  </si>
  <si>
    <t>武蔵野市立第五中学校建て替えニュースvol.9</t>
    <rPh sb="0" eb="4">
      <t>ムサシノシ</t>
    </rPh>
    <rPh sb="4" eb="5">
      <t>リツ</t>
    </rPh>
    <rPh sb="5" eb="10">
      <t>ダイゴチュウガッコウ</t>
    </rPh>
    <rPh sb="10" eb="11">
      <t>タ</t>
    </rPh>
    <rPh sb="12" eb="13">
      <t>カ</t>
    </rPh>
    <phoneticPr fontId="5"/>
  </si>
  <si>
    <t>武蔵野市民生児童委員協議会全体研修会資料</t>
    <rPh sb="0" eb="13">
      <t>ムサシノシミンセイジドウイインキョウギカイ</t>
    </rPh>
    <rPh sb="13" eb="15">
      <t>ゼンタイ</t>
    </rPh>
    <rPh sb="15" eb="18">
      <t>ケンシュウカイ</t>
    </rPh>
    <rPh sb="18" eb="20">
      <t>シリョウ</t>
    </rPh>
    <phoneticPr fontId="5"/>
  </si>
  <si>
    <t>武蔵野市民生児童委員協議会合同民協資料</t>
    <rPh sb="0" eb="13">
      <t>ムサシノシミンセイジドウイインキョウギカイ</t>
    </rPh>
    <rPh sb="13" eb="19">
      <t>ゴウドウミンキョウシリョウ</t>
    </rPh>
    <phoneticPr fontId="5"/>
  </si>
  <si>
    <t>衆議院議員選挙・最高裁判所裁判官国民審査　投・開票事務要領(A4)</t>
    <rPh sb="0" eb="5">
      <t>シュウギインギイン</t>
    </rPh>
    <rPh sb="5" eb="7">
      <t>センキョ</t>
    </rPh>
    <rPh sb="8" eb="13">
      <t>サイコウサイバンショ</t>
    </rPh>
    <rPh sb="13" eb="16">
      <t>サイバンカン</t>
    </rPh>
    <rPh sb="16" eb="20">
      <t>コクミンシンサ</t>
    </rPh>
    <rPh sb="21" eb="22">
      <t>トウ</t>
    </rPh>
    <rPh sb="23" eb="27">
      <t>カイヒョウジム</t>
    </rPh>
    <rPh sb="27" eb="29">
      <t>ヨウリョウ</t>
    </rPh>
    <phoneticPr fontId="5"/>
  </si>
  <si>
    <t>衆議院議員選挙・最高裁判所裁判官国民審査　投・開票事務要領(A3)</t>
    <rPh sb="0" eb="5">
      <t>シュウギインギイン</t>
    </rPh>
    <rPh sb="5" eb="7">
      <t>センキョ</t>
    </rPh>
    <rPh sb="8" eb="13">
      <t>サイコウサイバンショ</t>
    </rPh>
    <rPh sb="13" eb="16">
      <t>サイバンカン</t>
    </rPh>
    <rPh sb="16" eb="20">
      <t>コクミンシンサ</t>
    </rPh>
    <rPh sb="21" eb="22">
      <t>トウ</t>
    </rPh>
    <rPh sb="23" eb="27">
      <t>カイヒョウジム</t>
    </rPh>
    <rPh sb="27" eb="29">
      <t>ヨウリョウ</t>
    </rPh>
    <phoneticPr fontId="5"/>
  </si>
  <si>
    <t>衆議院議員選挙・最高裁判所裁判官国民審査　投票事務要領 学生アシスタント職員用(A4)</t>
    <rPh sb="28" eb="30">
      <t>ガクセイ</t>
    </rPh>
    <rPh sb="36" eb="39">
      <t>ショクインヨウ</t>
    </rPh>
    <phoneticPr fontId="5"/>
  </si>
  <si>
    <t>衆議院議員選挙・最高裁判所裁判官国民審査　投票事務要領 学生アシスタント職員用(A3)</t>
    <rPh sb="28" eb="30">
      <t>ガクセイ</t>
    </rPh>
    <rPh sb="36" eb="39">
      <t>ショクインヨウ</t>
    </rPh>
    <phoneticPr fontId="5"/>
  </si>
  <si>
    <t>じどうかんだより11月号</t>
    <rPh sb="10" eb="11">
      <t>ガツ</t>
    </rPh>
    <rPh sb="11" eb="12">
      <t>ゴウ</t>
    </rPh>
    <phoneticPr fontId="5"/>
  </si>
  <si>
    <t>文章力トレーニング講座</t>
    <rPh sb="0" eb="3">
      <t>ブンショウリョク</t>
    </rPh>
    <rPh sb="9" eb="11">
      <t>コウザ</t>
    </rPh>
    <phoneticPr fontId="5"/>
  </si>
  <si>
    <t>サイエンスフェスタ2021ブース解説書</t>
    <rPh sb="16" eb="19">
      <t>カイセツショ</t>
    </rPh>
    <phoneticPr fontId="5"/>
  </si>
  <si>
    <t>令和2年度財政援助出資団体経営状況調</t>
    <rPh sb="0" eb="2">
      <t>レイワ</t>
    </rPh>
    <rPh sb="3" eb="5">
      <t>ネンド</t>
    </rPh>
    <rPh sb="5" eb="9">
      <t>ザイセイエンジョ</t>
    </rPh>
    <rPh sb="9" eb="11">
      <t>シュッシ</t>
    </rPh>
    <rPh sb="11" eb="13">
      <t>ダンタイ</t>
    </rPh>
    <rPh sb="13" eb="17">
      <t>ケイエイジョウキョウ</t>
    </rPh>
    <rPh sb="17" eb="18">
      <t>シラベ</t>
    </rPh>
    <phoneticPr fontId="5"/>
  </si>
  <si>
    <t>「井の頭自然文化園動物観察教室」チラシ</t>
    <rPh sb="1" eb="2">
      <t>イ</t>
    </rPh>
    <rPh sb="3" eb="4">
      <t>カシラ</t>
    </rPh>
    <rPh sb="4" eb="6">
      <t>シゼン</t>
    </rPh>
    <rPh sb="6" eb="8">
      <t>ブンカ</t>
    </rPh>
    <rPh sb="8" eb="9">
      <t>エン</t>
    </rPh>
    <rPh sb="9" eb="11">
      <t>ドウブツ</t>
    </rPh>
    <rPh sb="11" eb="15">
      <t>カンサツキョウシツ</t>
    </rPh>
    <phoneticPr fontId="5"/>
  </si>
  <si>
    <t>講演会「江戸と武蔵野」チラシ</t>
    <rPh sb="0" eb="3">
      <t>コウエンカイ</t>
    </rPh>
    <rPh sb="4" eb="6">
      <t>エド</t>
    </rPh>
    <rPh sb="7" eb="10">
      <t>ムサシノ</t>
    </rPh>
    <phoneticPr fontId="5"/>
  </si>
  <si>
    <t>本宿コミュニティだより</t>
    <rPh sb="0" eb="2">
      <t>ホンジュク</t>
    </rPh>
    <phoneticPr fontId="5"/>
  </si>
  <si>
    <t>令和2年度　事務報告書</t>
    <rPh sb="0" eb="2">
      <t>レイワ</t>
    </rPh>
    <rPh sb="3" eb="4">
      <t>ネン</t>
    </rPh>
    <rPh sb="4" eb="5">
      <t>ド</t>
    </rPh>
    <rPh sb="6" eb="8">
      <t>ジム</t>
    </rPh>
    <rPh sb="8" eb="11">
      <t>ホウコクショ</t>
    </rPh>
    <phoneticPr fontId="5"/>
  </si>
  <si>
    <t>令和2年度武蔵野市各会計決算及び基金の運用状況を示す書類の審査意見書</t>
    <rPh sb="0" eb="2">
      <t>レイワ</t>
    </rPh>
    <rPh sb="3" eb="9">
      <t>ネンドムサシノシ</t>
    </rPh>
    <rPh sb="9" eb="12">
      <t>カクカイケイ</t>
    </rPh>
    <rPh sb="12" eb="14">
      <t>ケッサン</t>
    </rPh>
    <rPh sb="14" eb="15">
      <t>オヨ</t>
    </rPh>
    <rPh sb="16" eb="18">
      <t>キキン</t>
    </rPh>
    <rPh sb="19" eb="21">
      <t>ウンヨウ</t>
    </rPh>
    <rPh sb="21" eb="23">
      <t>ジョウキョウ</t>
    </rPh>
    <rPh sb="24" eb="25">
      <t>シメ</t>
    </rPh>
    <rPh sb="26" eb="28">
      <t>ショルイ</t>
    </rPh>
    <rPh sb="29" eb="31">
      <t>シンサ</t>
    </rPh>
    <rPh sb="31" eb="34">
      <t>イケンショ</t>
    </rPh>
    <phoneticPr fontId="5"/>
  </si>
  <si>
    <t>子どもを守る家継続確認兼連絡会ニュース</t>
    <rPh sb="0" eb="1">
      <t>コ</t>
    </rPh>
    <rPh sb="4" eb="5">
      <t>マモ</t>
    </rPh>
    <rPh sb="6" eb="7">
      <t>イエ</t>
    </rPh>
    <rPh sb="7" eb="9">
      <t>ケイゾク</t>
    </rPh>
    <rPh sb="9" eb="11">
      <t>カクニン</t>
    </rPh>
    <rPh sb="11" eb="12">
      <t>ケン</t>
    </rPh>
    <rPh sb="12" eb="15">
      <t>レンラクカイ</t>
    </rPh>
    <phoneticPr fontId="5"/>
  </si>
  <si>
    <t>子どもを守る家対応マニュアル</t>
    <rPh sb="0" eb="1">
      <t>コ</t>
    </rPh>
    <rPh sb="4" eb="5">
      <t>マモ</t>
    </rPh>
    <rPh sb="6" eb="7">
      <t>イエ</t>
    </rPh>
    <rPh sb="7" eb="9">
      <t>タイオウ</t>
    </rPh>
    <phoneticPr fontId="5"/>
  </si>
  <si>
    <t>遊びのミニ学校参加者募集</t>
    <rPh sb="0" eb="1">
      <t>アソ</t>
    </rPh>
    <rPh sb="5" eb="7">
      <t>ガッコウ</t>
    </rPh>
    <rPh sb="7" eb="12">
      <t>サンカシャボシュウ</t>
    </rPh>
    <phoneticPr fontId="5"/>
  </si>
  <si>
    <t>武蔵野市の年次財務報告書</t>
    <rPh sb="0" eb="4">
      <t>ムサシノシ</t>
    </rPh>
    <rPh sb="5" eb="7">
      <t>ネンジ</t>
    </rPh>
    <rPh sb="7" eb="12">
      <t>ザイムホウコクショ</t>
    </rPh>
    <phoneticPr fontId="5"/>
  </si>
  <si>
    <t>吉祥寺西コミュニティだより</t>
    <rPh sb="0" eb="4">
      <t>キチジョウジニシ</t>
    </rPh>
    <phoneticPr fontId="5"/>
  </si>
  <si>
    <t>中小企業等特別支援金（申請書一式）</t>
    <rPh sb="0" eb="10">
      <t>チュウショウキギョウトウトクベツシエンキン</t>
    </rPh>
    <rPh sb="11" eb="16">
      <t>シンセイショイッシキ</t>
    </rPh>
    <phoneticPr fontId="5"/>
  </si>
  <si>
    <t>入稿遅れ</t>
  </si>
  <si>
    <t>スポーツ振興計画策定　中間報告書（概要版）</t>
    <rPh sb="4" eb="6">
      <t>シンコウ</t>
    </rPh>
    <rPh sb="6" eb="10">
      <t>ケイカクサクテイ</t>
    </rPh>
    <rPh sb="11" eb="16">
      <t>チュウカンホウコクショ</t>
    </rPh>
    <rPh sb="17" eb="20">
      <t>ガイヨウバン</t>
    </rPh>
    <phoneticPr fontId="5"/>
  </si>
  <si>
    <t>スポーツ振興計画策定　中間報告書</t>
    <phoneticPr fontId="5"/>
  </si>
  <si>
    <t>中小企業等特別支援金（チラシ）</t>
    <phoneticPr fontId="5"/>
  </si>
  <si>
    <t>令和3年度　市民会館　市民講座　美術　テキスト</t>
    <rPh sb="0" eb="2">
      <t>レイワ</t>
    </rPh>
    <rPh sb="3" eb="4">
      <t>ネン</t>
    </rPh>
    <rPh sb="4" eb="5">
      <t>ド</t>
    </rPh>
    <rPh sb="6" eb="8">
      <t>シミン</t>
    </rPh>
    <rPh sb="8" eb="10">
      <t>カイカン</t>
    </rPh>
    <rPh sb="11" eb="13">
      <t>シミン</t>
    </rPh>
    <rPh sb="13" eb="15">
      <t>コウザ</t>
    </rPh>
    <rPh sb="16" eb="18">
      <t>ビジュツ</t>
    </rPh>
    <phoneticPr fontId="5"/>
  </si>
  <si>
    <t>平成31（令和元）年度がん検診等の解析報告書</t>
    <rPh sb="0" eb="2">
      <t>ヘイセイ</t>
    </rPh>
    <rPh sb="5" eb="7">
      <t>レイワ</t>
    </rPh>
    <rPh sb="7" eb="8">
      <t>ガン</t>
    </rPh>
    <rPh sb="9" eb="11">
      <t>ネンド</t>
    </rPh>
    <rPh sb="13" eb="15">
      <t>ケンシン</t>
    </rPh>
    <rPh sb="15" eb="16">
      <t>トウ</t>
    </rPh>
    <rPh sb="17" eb="19">
      <t>カイセキ</t>
    </rPh>
    <rPh sb="19" eb="22">
      <t>ホウコクショ</t>
    </rPh>
    <phoneticPr fontId="5"/>
  </si>
  <si>
    <t>入稿遅れ</t>
    <phoneticPr fontId="5"/>
  </si>
  <si>
    <t>子育て支援講座チラシ</t>
    <phoneticPr fontId="5"/>
  </si>
  <si>
    <t>予定外/再出力</t>
    <rPh sb="0" eb="2">
      <t>ヨテイ</t>
    </rPh>
    <rPh sb="2" eb="3">
      <t>ガイ</t>
    </rPh>
    <rPh sb="4" eb="7">
      <t>サイシュツリョク</t>
    </rPh>
    <phoneticPr fontId="5"/>
  </si>
  <si>
    <t>新型コロナワクチン転入者向け案内</t>
    <rPh sb="0" eb="2">
      <t>シンガタ</t>
    </rPh>
    <rPh sb="9" eb="13">
      <t>テンニュウシャム</t>
    </rPh>
    <rPh sb="14" eb="16">
      <t>アンナイ</t>
    </rPh>
    <phoneticPr fontId="5"/>
  </si>
  <si>
    <t>動画で学ぼう！自転車ルール</t>
    <rPh sb="0" eb="2">
      <t>ドウガ</t>
    </rPh>
    <rPh sb="3" eb="4">
      <t>マナ</t>
    </rPh>
    <rPh sb="7" eb="10">
      <t>ジテンシャ</t>
    </rPh>
    <phoneticPr fontId="5"/>
  </si>
  <si>
    <t>口座振替勧奨用チラシ</t>
    <rPh sb="0" eb="6">
      <t>コウザフリカエカンショウ</t>
    </rPh>
    <rPh sb="6" eb="7">
      <t>ヨウ</t>
    </rPh>
    <phoneticPr fontId="5"/>
  </si>
  <si>
    <t>令和3年度「小・中学生による街の美化運動」チラシ（関前南地区）</t>
    <rPh sb="0" eb="2">
      <t>レイワ</t>
    </rPh>
    <rPh sb="3" eb="5">
      <t>ネンド</t>
    </rPh>
    <rPh sb="6" eb="7">
      <t>ショウ</t>
    </rPh>
    <rPh sb="8" eb="11">
      <t>チュウガクセイ</t>
    </rPh>
    <rPh sb="14" eb="15">
      <t>マチ</t>
    </rPh>
    <rPh sb="16" eb="20">
      <t>ビカウンドウ</t>
    </rPh>
    <rPh sb="25" eb="26">
      <t>セキ</t>
    </rPh>
    <rPh sb="26" eb="27">
      <t>マエ</t>
    </rPh>
    <rPh sb="27" eb="28">
      <t>ミナミ</t>
    </rPh>
    <rPh sb="28" eb="30">
      <t>チク</t>
    </rPh>
    <phoneticPr fontId="5"/>
  </si>
  <si>
    <t>武蔵野市介護サービス事業者リスト（令和3年10月版）</t>
    <rPh sb="0" eb="4">
      <t>ムサシノシ</t>
    </rPh>
    <rPh sb="4" eb="6">
      <t>カイゴ</t>
    </rPh>
    <rPh sb="10" eb="13">
      <t>ジギョウシャ</t>
    </rPh>
    <rPh sb="17" eb="19">
      <t>レイワ</t>
    </rPh>
    <rPh sb="20" eb="21">
      <t>ネン</t>
    </rPh>
    <rPh sb="23" eb="25">
      <t>ガツバン</t>
    </rPh>
    <phoneticPr fontId="5"/>
  </si>
  <si>
    <t>自宅療養者支援センター（Ver.3)</t>
    <rPh sb="0" eb="2">
      <t>ジタク</t>
    </rPh>
    <rPh sb="2" eb="4">
      <t>リョウヨウ</t>
    </rPh>
    <rPh sb="4" eb="5">
      <t>シャ</t>
    </rPh>
    <rPh sb="5" eb="7">
      <t>シエン</t>
    </rPh>
    <phoneticPr fontId="5"/>
  </si>
  <si>
    <t>青少年平和交流派遣団報告書</t>
    <rPh sb="0" eb="3">
      <t>セイショウネン</t>
    </rPh>
    <rPh sb="3" eb="7">
      <t>ヘイワコウリュウ</t>
    </rPh>
    <rPh sb="7" eb="10">
      <t>ハケンダン</t>
    </rPh>
    <rPh sb="10" eb="13">
      <t>ホウコクショ</t>
    </rPh>
    <phoneticPr fontId="5"/>
  </si>
  <si>
    <t>軽自動車税（種別割）申告(報告)書兼標識交付申請書</t>
    <rPh sb="0" eb="5">
      <t>ケイジドウシャゼイ</t>
    </rPh>
    <rPh sb="6" eb="9">
      <t>シュベツワリ</t>
    </rPh>
    <rPh sb="10" eb="12">
      <t>シンコク</t>
    </rPh>
    <rPh sb="13" eb="15">
      <t>ホウコク</t>
    </rPh>
    <rPh sb="16" eb="17">
      <t>ショ</t>
    </rPh>
    <rPh sb="17" eb="20">
      <t>ケンヒョウシキ</t>
    </rPh>
    <rPh sb="20" eb="25">
      <t>コウフシンセイショ</t>
    </rPh>
    <phoneticPr fontId="5"/>
  </si>
  <si>
    <t>「紙芝居一座がやってくる！」第4回チラシ</t>
    <rPh sb="1" eb="6">
      <t>カミシバイイチザ</t>
    </rPh>
    <rPh sb="14" eb="15">
      <t>ダイ</t>
    </rPh>
    <rPh sb="16" eb="17">
      <t>カイ</t>
    </rPh>
    <phoneticPr fontId="5"/>
  </si>
  <si>
    <t>令和2年度決算付属資料</t>
    <rPh sb="0" eb="2">
      <t>レイワ</t>
    </rPh>
    <rPh sb="3" eb="4">
      <t>ネン</t>
    </rPh>
    <rPh sb="4" eb="5">
      <t>ド</t>
    </rPh>
    <rPh sb="5" eb="7">
      <t>ケッサン</t>
    </rPh>
    <rPh sb="7" eb="9">
      <t>フゾク</t>
    </rPh>
    <rPh sb="9" eb="11">
      <t>シリョウ</t>
    </rPh>
    <phoneticPr fontId="5"/>
  </si>
  <si>
    <t>令和3年第4回市議会定例会当初議案</t>
    <rPh sb="0" eb="2">
      <t>レイワ</t>
    </rPh>
    <rPh sb="3" eb="5">
      <t>ネンダイ</t>
    </rPh>
    <rPh sb="6" eb="7">
      <t>カイ</t>
    </rPh>
    <rPh sb="7" eb="17">
      <t>シギカイテイレイカイトウショギアン</t>
    </rPh>
    <phoneticPr fontId="5"/>
  </si>
  <si>
    <t>0123だより特集号「0123が大切にしたいこと」</t>
    <rPh sb="7" eb="10">
      <t>トクシュウゴウ</t>
    </rPh>
    <rPh sb="16" eb="18">
      <t>タイセツ</t>
    </rPh>
    <phoneticPr fontId="5"/>
  </si>
  <si>
    <t>入稿遅れ（連絡あり）</t>
    <rPh sb="0" eb="2">
      <t>ニュウコウ</t>
    </rPh>
    <rPh sb="2" eb="7">
      <t>オクレ（レンラク</t>
    </rPh>
    <phoneticPr fontId="5"/>
  </si>
  <si>
    <t>子どもの医療費助成医療証交付申請書(高校生等用)書き方見本</t>
    <rPh sb="0" eb="1">
      <t>コ</t>
    </rPh>
    <rPh sb="4" eb="9">
      <t>イリョウヒジョセイ</t>
    </rPh>
    <rPh sb="9" eb="11">
      <t>イリョウ</t>
    </rPh>
    <rPh sb="11" eb="12">
      <t>ショウ</t>
    </rPh>
    <rPh sb="12" eb="14">
      <t>コウフ</t>
    </rPh>
    <rPh sb="14" eb="17">
      <t>シンセイショ</t>
    </rPh>
    <rPh sb="18" eb="22">
      <t>コウコウセイナド</t>
    </rPh>
    <rPh sb="22" eb="23">
      <t>ヨウ</t>
    </rPh>
    <rPh sb="24" eb="25">
      <t>カ</t>
    </rPh>
    <rPh sb="26" eb="27">
      <t>カタ</t>
    </rPh>
    <rPh sb="27" eb="29">
      <t>ミホン</t>
    </rPh>
    <phoneticPr fontId="5"/>
  </si>
  <si>
    <t>子どもの医療費助成医療証交付申請提出に関する案内文</t>
    <rPh sb="0" eb="1">
      <t>コ</t>
    </rPh>
    <rPh sb="4" eb="9">
      <t>イリョウヒジョセイ</t>
    </rPh>
    <rPh sb="9" eb="11">
      <t>イリョウ</t>
    </rPh>
    <rPh sb="11" eb="12">
      <t>ショウ</t>
    </rPh>
    <rPh sb="12" eb="14">
      <t>コウフ</t>
    </rPh>
    <rPh sb="14" eb="16">
      <t>シンセイ</t>
    </rPh>
    <rPh sb="16" eb="18">
      <t>テイシュツ</t>
    </rPh>
    <rPh sb="19" eb="20">
      <t>カン</t>
    </rPh>
    <rPh sb="22" eb="25">
      <t>アンナイブン</t>
    </rPh>
    <phoneticPr fontId="5"/>
  </si>
  <si>
    <t>子どもの医療費助成事業案内文</t>
    <rPh sb="0" eb="1">
      <t>コ</t>
    </rPh>
    <rPh sb="4" eb="9">
      <t>イリョウヒジョセイ</t>
    </rPh>
    <rPh sb="9" eb="11">
      <t>ジギョウ</t>
    </rPh>
    <rPh sb="11" eb="13">
      <t>アンナイ</t>
    </rPh>
    <rPh sb="13" eb="14">
      <t>ブン</t>
    </rPh>
    <phoneticPr fontId="5"/>
  </si>
  <si>
    <t>子どもの医療費助成医療証交付申請書(高校生等用)</t>
    <rPh sb="0" eb="1">
      <t>コ</t>
    </rPh>
    <rPh sb="4" eb="9">
      <t>イリョウヒジョセイ</t>
    </rPh>
    <rPh sb="9" eb="17">
      <t>イリョウショウコウフシンセイショ</t>
    </rPh>
    <rPh sb="18" eb="22">
      <t>コウコウセイナド</t>
    </rPh>
    <rPh sb="22" eb="23">
      <t>ヨウ</t>
    </rPh>
    <phoneticPr fontId="5"/>
  </si>
  <si>
    <t>非行防止チラシ(中高生向け)</t>
    <rPh sb="0" eb="4">
      <t>ヒコウボウシ</t>
    </rPh>
    <rPh sb="8" eb="11">
      <t>チュウコウセイ</t>
    </rPh>
    <rPh sb="11" eb="12">
      <t>ム</t>
    </rPh>
    <phoneticPr fontId="5"/>
  </si>
  <si>
    <t>非行防止チラシ(小学生向け)</t>
    <rPh sb="0" eb="4">
      <t>ヒコウボウシ</t>
    </rPh>
    <rPh sb="8" eb="12">
      <t>ショウガクセイム</t>
    </rPh>
    <phoneticPr fontId="5"/>
  </si>
  <si>
    <t>秘書広報課</t>
    <rPh sb="0" eb="5">
      <t>ヒショコウホウカ</t>
    </rPh>
    <phoneticPr fontId="5"/>
  </si>
  <si>
    <t>施政方針　令和3年11月（中綴じ）</t>
    <rPh sb="0" eb="4">
      <t>シセイホウシン</t>
    </rPh>
    <rPh sb="5" eb="7">
      <t>レイワ</t>
    </rPh>
    <rPh sb="8" eb="9">
      <t>ネン</t>
    </rPh>
    <rPh sb="11" eb="12">
      <t>ガツ</t>
    </rPh>
    <rPh sb="13" eb="14">
      <t>ナカ</t>
    </rPh>
    <rPh sb="14" eb="15">
      <t>ト</t>
    </rPh>
    <phoneticPr fontId="5"/>
  </si>
  <si>
    <t>施政方針　令和3年11月（平綴じ）</t>
    <rPh sb="0" eb="4">
      <t>シセイホウシン</t>
    </rPh>
    <rPh sb="5" eb="7">
      <t>レイワ</t>
    </rPh>
    <rPh sb="8" eb="9">
      <t>ネン</t>
    </rPh>
    <rPh sb="11" eb="12">
      <t>ガツ</t>
    </rPh>
    <rPh sb="13" eb="14">
      <t>ヒラ</t>
    </rPh>
    <rPh sb="14" eb="15">
      <t>ト</t>
    </rPh>
    <phoneticPr fontId="5"/>
  </si>
  <si>
    <t>償却資産の申告案内ハガキ（電算用）</t>
    <rPh sb="0" eb="4">
      <t>ショウキャクシサン</t>
    </rPh>
    <rPh sb="5" eb="9">
      <t>シンコクアンナイ</t>
    </rPh>
    <rPh sb="13" eb="16">
      <t>デンサンヨウ</t>
    </rPh>
    <phoneticPr fontId="5"/>
  </si>
  <si>
    <t>償却資産の申告案内ハガキ（免税点未満用）</t>
    <rPh sb="0" eb="4">
      <t>ショウキャクシサン</t>
    </rPh>
    <rPh sb="5" eb="9">
      <t>シンコクアンナイ</t>
    </rPh>
    <rPh sb="13" eb="19">
      <t>メンゼイテンミマンヨウ</t>
    </rPh>
    <phoneticPr fontId="5"/>
  </si>
  <si>
    <t>子どもの医療費助成別居監護の申立書</t>
    <rPh sb="0" eb="1">
      <t>コ</t>
    </rPh>
    <rPh sb="4" eb="7">
      <t>イリョウヒ</t>
    </rPh>
    <rPh sb="7" eb="9">
      <t>ジョセイ</t>
    </rPh>
    <rPh sb="9" eb="11">
      <t>ベッキョ</t>
    </rPh>
    <rPh sb="11" eb="13">
      <t>カンゴ</t>
    </rPh>
    <rPh sb="14" eb="17">
      <t>モウシタテショ</t>
    </rPh>
    <phoneticPr fontId="5"/>
  </si>
  <si>
    <t>子どもの医療費助成別居監護の申立書(書き方見本)</t>
    <rPh sb="0" eb="1">
      <t>コ</t>
    </rPh>
    <rPh sb="4" eb="7">
      <t>イリョウヒ</t>
    </rPh>
    <rPh sb="7" eb="9">
      <t>ジョセイ</t>
    </rPh>
    <rPh sb="9" eb="11">
      <t>ベッキョ</t>
    </rPh>
    <rPh sb="11" eb="13">
      <t>カンゴ</t>
    </rPh>
    <rPh sb="14" eb="17">
      <t>モウシタテショ</t>
    </rPh>
    <rPh sb="18" eb="19">
      <t>カ</t>
    </rPh>
    <rPh sb="20" eb="21">
      <t>カタ</t>
    </rPh>
    <rPh sb="21" eb="23">
      <t>ミホン</t>
    </rPh>
    <phoneticPr fontId="5"/>
  </si>
  <si>
    <t>武蔵野市学校給食事業概要</t>
    <rPh sb="0" eb="12">
      <t>ムサシノシガッコウキュウショクジギョウガイヨウ</t>
    </rPh>
    <phoneticPr fontId="5"/>
  </si>
  <si>
    <t>令和3年度研究指導案集</t>
    <rPh sb="0" eb="2">
      <t>レイワ</t>
    </rPh>
    <rPh sb="3" eb="4">
      <t>ネン</t>
    </rPh>
    <rPh sb="4" eb="5">
      <t>ド</t>
    </rPh>
    <rPh sb="5" eb="7">
      <t>ケンキュウ</t>
    </rPh>
    <rPh sb="7" eb="9">
      <t>シドウ</t>
    </rPh>
    <rPh sb="9" eb="10">
      <t>アン</t>
    </rPh>
    <rPh sb="10" eb="11">
      <t>シュウ</t>
    </rPh>
    <phoneticPr fontId="5"/>
  </si>
  <si>
    <t>異動に伴う各課案内票</t>
    <rPh sb="0" eb="2">
      <t>イドウ</t>
    </rPh>
    <rPh sb="3" eb="4">
      <t>トモナ</t>
    </rPh>
    <rPh sb="5" eb="7">
      <t>カクカ</t>
    </rPh>
    <rPh sb="7" eb="10">
      <t>アンナイヒョウ</t>
    </rPh>
    <phoneticPr fontId="5"/>
  </si>
  <si>
    <t>地方税共通納税システム案内チラシ</t>
    <rPh sb="0" eb="7">
      <t>チホウゼイキョウツウノウゼイ</t>
    </rPh>
    <rPh sb="11" eb="13">
      <t>アンナイ</t>
    </rPh>
    <phoneticPr fontId="5"/>
  </si>
  <si>
    <t>子育て世帯生活支援特別給付金チラシ</t>
    <rPh sb="0" eb="2">
      <t>コソダ</t>
    </rPh>
    <rPh sb="3" eb="5">
      <t>セタイ</t>
    </rPh>
    <rPh sb="5" eb="7">
      <t>セイカツ</t>
    </rPh>
    <rPh sb="7" eb="9">
      <t>シエン</t>
    </rPh>
    <rPh sb="9" eb="11">
      <t>トクベツ</t>
    </rPh>
    <rPh sb="11" eb="14">
      <t>キュウフキン</t>
    </rPh>
    <phoneticPr fontId="5"/>
  </si>
  <si>
    <t>令和4年度学校におけるアレルギー疾患対応通知</t>
    <rPh sb="0" eb="2">
      <t>レイワ</t>
    </rPh>
    <rPh sb="3" eb="4">
      <t>ネン</t>
    </rPh>
    <rPh sb="4" eb="5">
      <t>ド</t>
    </rPh>
    <rPh sb="5" eb="7">
      <t>ガッコウ</t>
    </rPh>
    <rPh sb="16" eb="22">
      <t>シッカンタイオウツウチ</t>
    </rPh>
    <phoneticPr fontId="5"/>
  </si>
  <si>
    <t>令和4年度償却資産申告案内チラシ</t>
    <rPh sb="0" eb="2">
      <t>レイワ</t>
    </rPh>
    <rPh sb="3" eb="4">
      <t>ネン</t>
    </rPh>
    <rPh sb="4" eb="5">
      <t>ド</t>
    </rPh>
    <rPh sb="5" eb="7">
      <t>ショウキャク</t>
    </rPh>
    <rPh sb="7" eb="9">
      <t>シサン</t>
    </rPh>
    <rPh sb="9" eb="11">
      <t>シンコク</t>
    </rPh>
    <rPh sb="11" eb="13">
      <t>アンナイ</t>
    </rPh>
    <phoneticPr fontId="5"/>
  </si>
  <si>
    <t>西久保コミュニティだより</t>
    <rPh sb="0" eb="3">
      <t>ニシクボ</t>
    </rPh>
    <phoneticPr fontId="5"/>
  </si>
  <si>
    <t>武蔵野市民生児童委員協議会会長協議会資料</t>
    <rPh sb="0" eb="13">
      <t>ムサシノシミンセイジドウイインキョウギカイ</t>
    </rPh>
    <rPh sb="13" eb="20">
      <t>カイチョウキョウギカイシリョウ</t>
    </rPh>
    <phoneticPr fontId="5"/>
  </si>
  <si>
    <t>武蔵野市戦没者遺族会　平和の日資料</t>
    <rPh sb="0" eb="4">
      <t>ムサシノシ</t>
    </rPh>
    <rPh sb="4" eb="7">
      <t>センボツシャ</t>
    </rPh>
    <rPh sb="7" eb="9">
      <t>イゾク</t>
    </rPh>
    <rPh sb="9" eb="10">
      <t>カイ</t>
    </rPh>
    <rPh sb="11" eb="13">
      <t>ヘイワ</t>
    </rPh>
    <rPh sb="14" eb="15">
      <t>ヒ</t>
    </rPh>
    <rPh sb="15" eb="17">
      <t>シリョウ</t>
    </rPh>
    <phoneticPr fontId="5"/>
  </si>
  <si>
    <t>Ｂ５</t>
  </si>
  <si>
    <t>令和3年第4回市議会定例会当初議案（2）</t>
    <rPh sb="0" eb="2">
      <t>レイワ</t>
    </rPh>
    <rPh sb="3" eb="5">
      <t>ネンダイ</t>
    </rPh>
    <rPh sb="6" eb="7">
      <t>カイ</t>
    </rPh>
    <rPh sb="7" eb="17">
      <t>シギカイテイレイカイトウショギアン</t>
    </rPh>
    <phoneticPr fontId="5"/>
  </si>
  <si>
    <t>農業振興基本計画改定案冊子</t>
    <rPh sb="0" eb="2">
      <t>ノウギョウ</t>
    </rPh>
    <rPh sb="2" eb="6">
      <t>シンコウキホン</t>
    </rPh>
    <rPh sb="6" eb="8">
      <t>ケイカク</t>
    </rPh>
    <rPh sb="8" eb="10">
      <t>カイテイ</t>
    </rPh>
    <rPh sb="10" eb="11">
      <t>アン</t>
    </rPh>
    <rPh sb="11" eb="13">
      <t>サッシ</t>
    </rPh>
    <phoneticPr fontId="5"/>
  </si>
  <si>
    <t>まちづくり推進課</t>
    <rPh sb="5" eb="7">
      <t>スイシン</t>
    </rPh>
    <rPh sb="7" eb="8">
      <t>カ</t>
    </rPh>
    <phoneticPr fontId="5"/>
  </si>
  <si>
    <t>武蔵野市まちづくり条例開発事業者向けガイド</t>
    <rPh sb="0" eb="4">
      <t>ムサシノシ</t>
    </rPh>
    <rPh sb="9" eb="11">
      <t>ジョウレイ</t>
    </rPh>
    <rPh sb="11" eb="13">
      <t>カイハツ</t>
    </rPh>
    <rPh sb="13" eb="15">
      <t>ジギョウ</t>
    </rPh>
    <rPh sb="15" eb="16">
      <t>シャ</t>
    </rPh>
    <rPh sb="16" eb="17">
      <t>ム</t>
    </rPh>
    <phoneticPr fontId="5"/>
  </si>
  <si>
    <t>高校生等医療費助成事業開始のお知らせ</t>
    <rPh sb="0" eb="3">
      <t>コウコウセイ</t>
    </rPh>
    <rPh sb="3" eb="4">
      <t>トウ</t>
    </rPh>
    <rPh sb="4" eb="7">
      <t>イリョウヒ</t>
    </rPh>
    <rPh sb="7" eb="9">
      <t>ジョセイ</t>
    </rPh>
    <rPh sb="9" eb="11">
      <t>ジギョウ</t>
    </rPh>
    <rPh sb="11" eb="13">
      <t>カイシ</t>
    </rPh>
    <rPh sb="15" eb="16">
      <t>シ</t>
    </rPh>
    <phoneticPr fontId="5"/>
  </si>
  <si>
    <t>平和の日イベント講演会プログラム</t>
    <rPh sb="0" eb="2">
      <t>ヘイワ</t>
    </rPh>
    <rPh sb="3" eb="4">
      <t>ヒ</t>
    </rPh>
    <rPh sb="8" eb="11">
      <t>コウエンカイ</t>
    </rPh>
    <phoneticPr fontId="5"/>
  </si>
  <si>
    <t>中島飛行機武蔵製作所物語</t>
    <rPh sb="0" eb="5">
      <t>ナカジマヒコウキ</t>
    </rPh>
    <rPh sb="5" eb="7">
      <t>ムサシ</t>
    </rPh>
    <rPh sb="7" eb="10">
      <t>セイサクジョ</t>
    </rPh>
    <rPh sb="10" eb="12">
      <t>モノガタリ</t>
    </rPh>
    <phoneticPr fontId="5"/>
  </si>
  <si>
    <t>コンピュータ通信12号</t>
    <rPh sb="6" eb="8">
      <t>ツウシン</t>
    </rPh>
    <rPh sb="10" eb="11">
      <t>ゴウ</t>
    </rPh>
    <phoneticPr fontId="5"/>
  </si>
  <si>
    <t>令和3年度小学校連合音楽会プログラム</t>
    <rPh sb="0" eb="2">
      <t>レイワ</t>
    </rPh>
    <rPh sb="3" eb="5">
      <t>ネンド</t>
    </rPh>
    <rPh sb="5" eb="8">
      <t>ショウガッコウ</t>
    </rPh>
    <rPh sb="8" eb="13">
      <t>レンゴウオンガクカイ</t>
    </rPh>
    <phoneticPr fontId="5"/>
  </si>
  <si>
    <t>入稿遅れ（連絡あり）</t>
    <rPh sb="5" eb="7">
      <t>レンラク</t>
    </rPh>
    <phoneticPr fontId="5"/>
  </si>
  <si>
    <t>はらっぱだより125号</t>
    <rPh sb="10" eb="11">
      <t>ゴウ</t>
    </rPh>
    <phoneticPr fontId="5"/>
  </si>
  <si>
    <t>おもちゃのぐるりんだより12・1月号</t>
    <rPh sb="16" eb="17">
      <t>ガツ</t>
    </rPh>
    <rPh sb="17" eb="18">
      <t>ゴウ</t>
    </rPh>
    <phoneticPr fontId="5"/>
  </si>
  <si>
    <t>市ホームページバナー広告募集チラシ①</t>
    <rPh sb="0" eb="1">
      <t>シ</t>
    </rPh>
    <rPh sb="10" eb="14">
      <t>コウコクボシュウ</t>
    </rPh>
    <phoneticPr fontId="5"/>
  </si>
  <si>
    <t>市ホームページバナー広告募集チラシ②</t>
    <rPh sb="0" eb="1">
      <t>シ</t>
    </rPh>
    <rPh sb="10" eb="14">
      <t>コウコクボシュウ</t>
    </rPh>
    <phoneticPr fontId="5"/>
  </si>
  <si>
    <t>市ホームページバナー広告募集チラシ③</t>
    <rPh sb="0" eb="1">
      <t>シ</t>
    </rPh>
    <rPh sb="10" eb="14">
      <t>コウコクボシュウ</t>
    </rPh>
    <phoneticPr fontId="5"/>
  </si>
  <si>
    <t>市ホームページバナー広告募集チラシ④</t>
    <rPh sb="0" eb="1">
      <t>シ</t>
    </rPh>
    <rPh sb="10" eb="14">
      <t>コウコクボシュウ</t>
    </rPh>
    <phoneticPr fontId="5"/>
  </si>
  <si>
    <t>成人の皆さんも市公式LINEと友だちになろう！</t>
    <rPh sb="0" eb="2">
      <t>セイジン</t>
    </rPh>
    <rPh sb="3" eb="4">
      <t>ミナ</t>
    </rPh>
    <rPh sb="7" eb="8">
      <t>シ</t>
    </rPh>
    <rPh sb="8" eb="10">
      <t>コウシキ</t>
    </rPh>
    <rPh sb="15" eb="16">
      <t>トモ</t>
    </rPh>
    <phoneticPr fontId="5"/>
  </si>
  <si>
    <t>西部コミュニティニュース</t>
    <rPh sb="0" eb="2">
      <t>セイブ</t>
    </rPh>
    <phoneticPr fontId="5"/>
  </si>
  <si>
    <t>農家見学会</t>
    <rPh sb="0" eb="5">
      <t>ノウカケンガクカイ</t>
    </rPh>
    <phoneticPr fontId="5"/>
  </si>
  <si>
    <t>じどうかんだより12月号</t>
    <rPh sb="10" eb="11">
      <t>ガツ</t>
    </rPh>
    <rPh sb="11" eb="12">
      <t>ゴウ</t>
    </rPh>
    <phoneticPr fontId="5"/>
  </si>
  <si>
    <t>武蔵野市雨水浸透施設助成金交付要綱(2021年9月)</t>
    <rPh sb="0" eb="4">
      <t>ムサシノシ</t>
    </rPh>
    <rPh sb="4" eb="6">
      <t>ウスイ</t>
    </rPh>
    <rPh sb="6" eb="8">
      <t>シントウ</t>
    </rPh>
    <rPh sb="8" eb="10">
      <t>シセツ</t>
    </rPh>
    <rPh sb="10" eb="12">
      <t>ジョセイ</t>
    </rPh>
    <rPh sb="12" eb="13">
      <t>キン</t>
    </rPh>
    <rPh sb="13" eb="15">
      <t>コウフ</t>
    </rPh>
    <rPh sb="15" eb="17">
      <t>ヨウコウ</t>
    </rPh>
    <rPh sb="22" eb="23">
      <t>ネン</t>
    </rPh>
    <rPh sb="24" eb="25">
      <t>ガツ</t>
    </rPh>
    <phoneticPr fontId="5"/>
  </si>
  <si>
    <t>通級判定委員会資料</t>
    <rPh sb="0" eb="2">
      <t>ツウキュウ</t>
    </rPh>
    <rPh sb="2" eb="4">
      <t>ハンテイ</t>
    </rPh>
    <rPh sb="4" eb="7">
      <t>イインカイ</t>
    </rPh>
    <rPh sb="7" eb="9">
      <t>シリョウ</t>
    </rPh>
    <phoneticPr fontId="5"/>
  </si>
  <si>
    <t>男女平等推進センター　令和2年度事業概要</t>
    <rPh sb="0" eb="6">
      <t>ダンジョビョウドウスイシン</t>
    </rPh>
    <rPh sb="11" eb="13">
      <t>レイワ</t>
    </rPh>
    <rPh sb="14" eb="15">
      <t>ネン</t>
    </rPh>
    <rPh sb="15" eb="16">
      <t>ド</t>
    </rPh>
    <rPh sb="16" eb="18">
      <t>ジギョウ</t>
    </rPh>
    <rPh sb="18" eb="20">
      <t>ガイヨウ</t>
    </rPh>
    <phoneticPr fontId="5"/>
  </si>
  <si>
    <t>入稿遅れ/短納期</t>
    <rPh sb="0" eb="2">
      <t>ニュウコウ</t>
    </rPh>
    <rPh sb="2" eb="3">
      <t>オク</t>
    </rPh>
    <rPh sb="5" eb="8">
      <t>タンノウキ</t>
    </rPh>
    <phoneticPr fontId="5"/>
  </si>
  <si>
    <t>住宅改修の手引き</t>
    <rPh sb="0" eb="2">
      <t>ジュウタク</t>
    </rPh>
    <rPh sb="2" eb="4">
      <t>カイシュウ</t>
    </rPh>
    <rPh sb="5" eb="7">
      <t>テビ</t>
    </rPh>
    <phoneticPr fontId="5"/>
  </si>
  <si>
    <t>令和3年度青少年海外交流事業募集チラシ</t>
    <rPh sb="0" eb="2">
      <t>レイワ</t>
    </rPh>
    <rPh sb="3" eb="5">
      <t>ネンド</t>
    </rPh>
    <rPh sb="5" eb="8">
      <t>セイショウネン</t>
    </rPh>
    <rPh sb="8" eb="10">
      <t>カイガイ</t>
    </rPh>
    <rPh sb="10" eb="14">
      <t>コウリュウジギョウ</t>
    </rPh>
    <rPh sb="14" eb="16">
      <t>ボシュウ</t>
    </rPh>
    <phoneticPr fontId="5"/>
  </si>
  <si>
    <t>武蔵野市障害者福祉センターあり方検討委員会報告書　概要版</t>
    <rPh sb="0" eb="4">
      <t>ムサシノシ</t>
    </rPh>
    <rPh sb="4" eb="7">
      <t>ショウガイシャ</t>
    </rPh>
    <rPh sb="7" eb="9">
      <t>フクシ</t>
    </rPh>
    <rPh sb="15" eb="16">
      <t>カタ</t>
    </rPh>
    <rPh sb="16" eb="21">
      <t>ケントウイインカイ</t>
    </rPh>
    <rPh sb="21" eb="24">
      <t>ホウコクショ</t>
    </rPh>
    <rPh sb="25" eb="28">
      <t>ガイヨウバン</t>
    </rPh>
    <phoneticPr fontId="5"/>
  </si>
  <si>
    <t>武蔵野市障害者福祉センターあり方検討委員会報告書</t>
    <rPh sb="0" eb="7">
      <t>ムサシノシショウガイシャ</t>
    </rPh>
    <rPh sb="7" eb="9">
      <t>フクシ</t>
    </rPh>
    <rPh sb="15" eb="16">
      <t>カタ</t>
    </rPh>
    <rPh sb="16" eb="21">
      <t>ケントウイインカイ</t>
    </rPh>
    <rPh sb="21" eb="24">
      <t>ホウコクショ</t>
    </rPh>
    <phoneticPr fontId="5"/>
  </si>
  <si>
    <t>特集展示「都立井の頭恩賜公園の開園」図録</t>
    <rPh sb="0" eb="4">
      <t>トクシュウテンジ</t>
    </rPh>
    <rPh sb="5" eb="8">
      <t>トリツイ</t>
    </rPh>
    <rPh sb="9" eb="10">
      <t>ガシラ</t>
    </rPh>
    <rPh sb="10" eb="12">
      <t>オンシ</t>
    </rPh>
    <rPh sb="12" eb="14">
      <t>コウエン</t>
    </rPh>
    <rPh sb="15" eb="17">
      <t>カイエン</t>
    </rPh>
    <rPh sb="18" eb="20">
      <t>ズロク</t>
    </rPh>
    <phoneticPr fontId="5"/>
  </si>
  <si>
    <t>農家見学会チラシ（修正版）</t>
    <rPh sb="0" eb="5">
      <t>ノウカケンガクカイ</t>
    </rPh>
    <rPh sb="9" eb="11">
      <t>シュウセイ</t>
    </rPh>
    <rPh sb="11" eb="12">
      <t>バン</t>
    </rPh>
    <phoneticPr fontId="5"/>
  </si>
  <si>
    <t>0123吉祥寺だより170号</t>
    <rPh sb="4" eb="7">
      <t>キチジョウジ</t>
    </rPh>
    <rPh sb="13" eb="14">
      <t>ゴウ</t>
    </rPh>
    <phoneticPr fontId="5"/>
  </si>
  <si>
    <t>新型コロナワクチン予防接種についての説明書</t>
    <rPh sb="0" eb="2">
      <t>シンガタ</t>
    </rPh>
    <rPh sb="9" eb="13">
      <t>ヨボウセッシュ</t>
    </rPh>
    <rPh sb="18" eb="21">
      <t>セツメイショ</t>
    </rPh>
    <phoneticPr fontId="5"/>
  </si>
  <si>
    <t>市民税・都民税申告書添付資料台紙</t>
    <rPh sb="0" eb="3">
      <t>シミンゼイ</t>
    </rPh>
    <rPh sb="4" eb="6">
      <t>トミン</t>
    </rPh>
    <rPh sb="6" eb="7">
      <t>ゼイ</t>
    </rPh>
    <rPh sb="7" eb="10">
      <t>シンコクショ</t>
    </rPh>
    <rPh sb="10" eb="14">
      <t>テンプシリョウ</t>
    </rPh>
    <rPh sb="14" eb="16">
      <t>ダイシ</t>
    </rPh>
    <phoneticPr fontId="5"/>
  </si>
  <si>
    <t>ごみ緊急対応センター</t>
    <rPh sb="2" eb="6">
      <t>キンキュウタイオウ</t>
    </rPh>
    <phoneticPr fontId="5"/>
  </si>
  <si>
    <t>教育企画課</t>
    <rPh sb="0" eb="2">
      <t>キョウイク</t>
    </rPh>
    <rPh sb="2" eb="4">
      <t>キカク</t>
    </rPh>
    <rPh sb="4" eb="5">
      <t>カ</t>
    </rPh>
    <phoneticPr fontId="5"/>
  </si>
  <si>
    <t>武蔵野市立第一中学校改築基本設計概要版(A4)</t>
    <rPh sb="0" eb="4">
      <t>ムサシノシ</t>
    </rPh>
    <rPh sb="4" eb="5">
      <t>リツ</t>
    </rPh>
    <rPh sb="5" eb="7">
      <t>ダイイチ</t>
    </rPh>
    <rPh sb="7" eb="10">
      <t>チュウガッコウ</t>
    </rPh>
    <rPh sb="10" eb="12">
      <t>カイチク</t>
    </rPh>
    <rPh sb="12" eb="14">
      <t>キホン</t>
    </rPh>
    <rPh sb="14" eb="16">
      <t>セッケイ</t>
    </rPh>
    <rPh sb="16" eb="18">
      <t>ガイヨウ</t>
    </rPh>
    <rPh sb="18" eb="19">
      <t>バン</t>
    </rPh>
    <phoneticPr fontId="5"/>
  </si>
  <si>
    <t>武蔵野市立第一中学校改築基本設計概要版(A3)</t>
    <rPh sb="0" eb="4">
      <t>ムサシノシ</t>
    </rPh>
    <rPh sb="4" eb="5">
      <t>リツ</t>
    </rPh>
    <rPh sb="5" eb="7">
      <t>ダイイチ</t>
    </rPh>
    <rPh sb="7" eb="10">
      <t>チュウガッコウ</t>
    </rPh>
    <rPh sb="10" eb="12">
      <t>カイチク</t>
    </rPh>
    <rPh sb="12" eb="14">
      <t>キホン</t>
    </rPh>
    <rPh sb="14" eb="16">
      <t>セッケイ</t>
    </rPh>
    <rPh sb="16" eb="18">
      <t>ガイヨウ</t>
    </rPh>
    <rPh sb="18" eb="19">
      <t>バン</t>
    </rPh>
    <phoneticPr fontId="5"/>
  </si>
  <si>
    <t>武蔵野市立第五中学校改築基本設計概要版(A4)</t>
    <rPh sb="0" eb="4">
      <t>ムサシノシ</t>
    </rPh>
    <rPh sb="4" eb="5">
      <t>リツ</t>
    </rPh>
    <rPh sb="5" eb="10">
      <t>ダイゴチュウガッコウ</t>
    </rPh>
    <rPh sb="10" eb="12">
      <t>カイチク</t>
    </rPh>
    <rPh sb="12" eb="14">
      <t>キホン</t>
    </rPh>
    <rPh sb="14" eb="16">
      <t>セッケイ</t>
    </rPh>
    <rPh sb="16" eb="18">
      <t>ガイヨウ</t>
    </rPh>
    <rPh sb="18" eb="19">
      <t>バン</t>
    </rPh>
    <phoneticPr fontId="5"/>
  </si>
  <si>
    <t>武蔵野市立第五中学校改築基本設計概要版(A3)</t>
    <rPh sb="0" eb="4">
      <t>ムサシノシ</t>
    </rPh>
    <rPh sb="4" eb="5">
      <t>リツ</t>
    </rPh>
    <rPh sb="5" eb="10">
      <t>ダイゴチュウガッコウ</t>
    </rPh>
    <rPh sb="10" eb="12">
      <t>カイチク</t>
    </rPh>
    <rPh sb="12" eb="14">
      <t>キホン</t>
    </rPh>
    <rPh sb="14" eb="16">
      <t>セッケイ</t>
    </rPh>
    <rPh sb="16" eb="18">
      <t>ガイヨウ</t>
    </rPh>
    <rPh sb="18" eb="19">
      <t>バン</t>
    </rPh>
    <phoneticPr fontId="5"/>
  </si>
  <si>
    <t>決算特別委員会資料</t>
    <rPh sb="0" eb="7">
      <t>ケッサントクベツイインカイ</t>
    </rPh>
    <rPh sb="7" eb="9">
      <t>シリョウ</t>
    </rPh>
    <phoneticPr fontId="5"/>
  </si>
  <si>
    <t>武蔵野ふるさと歴史館だより第8号</t>
    <rPh sb="0" eb="3">
      <t>ムサシノ</t>
    </rPh>
    <rPh sb="7" eb="10">
      <t>レキシカン</t>
    </rPh>
    <rPh sb="13" eb="14">
      <t>ダイ</t>
    </rPh>
    <rPh sb="15" eb="16">
      <t>ゴウ</t>
    </rPh>
    <phoneticPr fontId="5"/>
  </si>
  <si>
    <t>R3ピタゴラスクラブ(土曜学校)</t>
    <rPh sb="11" eb="13">
      <t>ドヨウ</t>
    </rPh>
    <rPh sb="13" eb="15">
      <t>ガッコウ</t>
    </rPh>
    <phoneticPr fontId="5"/>
  </si>
  <si>
    <t>手数料の徴収処分に関する審査請求の棄却について(諮問)</t>
    <rPh sb="0" eb="3">
      <t>テスウリョウ</t>
    </rPh>
    <rPh sb="4" eb="6">
      <t>チョウシュウ</t>
    </rPh>
    <rPh sb="6" eb="8">
      <t>ショブン</t>
    </rPh>
    <rPh sb="9" eb="10">
      <t>カン</t>
    </rPh>
    <rPh sb="12" eb="14">
      <t>シンサ</t>
    </rPh>
    <rPh sb="14" eb="16">
      <t>セイキュウ</t>
    </rPh>
    <rPh sb="17" eb="19">
      <t>キキャク</t>
    </rPh>
    <rPh sb="24" eb="26">
      <t>シモン</t>
    </rPh>
    <phoneticPr fontId="5"/>
  </si>
  <si>
    <t>税関係証明交付申請書(住民税・軽自・法人・国保)</t>
    <rPh sb="0" eb="10">
      <t>ゼイカンケイショウメイコウフシンセイショ</t>
    </rPh>
    <rPh sb="11" eb="14">
      <t>ジュウミンゼイ</t>
    </rPh>
    <rPh sb="15" eb="17">
      <t>ケイジ</t>
    </rPh>
    <rPh sb="18" eb="20">
      <t>ホウジン</t>
    </rPh>
    <rPh sb="21" eb="23">
      <t>コクホ</t>
    </rPh>
    <phoneticPr fontId="5"/>
  </si>
  <si>
    <t>あぶない　のり方は　やめよう！</t>
    <rPh sb="7" eb="8">
      <t>カタ</t>
    </rPh>
    <phoneticPr fontId="5"/>
  </si>
  <si>
    <t>給食動画チャンネル周知チラシ</t>
    <rPh sb="0" eb="2">
      <t>キュウショク</t>
    </rPh>
    <rPh sb="2" eb="4">
      <t>ドウガ</t>
    </rPh>
    <rPh sb="9" eb="11">
      <t>シュウチ</t>
    </rPh>
    <phoneticPr fontId="5"/>
  </si>
  <si>
    <t>令和3年第4回市議会定例会追加議案</t>
    <rPh sb="0" eb="2">
      <t>レイワ</t>
    </rPh>
    <rPh sb="3" eb="5">
      <t>ネンダイ</t>
    </rPh>
    <rPh sb="6" eb="8">
      <t>カイシ</t>
    </rPh>
    <rPh sb="8" eb="13">
      <t>ギカイテイレイカイ</t>
    </rPh>
    <rPh sb="13" eb="17">
      <t>ツイカギアン</t>
    </rPh>
    <phoneticPr fontId="5"/>
  </si>
  <si>
    <t>男女共同参画フォーラム2022企画募集チラシ</t>
    <rPh sb="0" eb="4">
      <t>ダンジョキョウドウ</t>
    </rPh>
    <rPh sb="4" eb="6">
      <t>サンカク</t>
    </rPh>
    <rPh sb="15" eb="19">
      <t>キカクボシュウ</t>
    </rPh>
    <phoneticPr fontId="5"/>
  </si>
  <si>
    <t>R3土曜学校おかねの教室（中学生講座）ちらし</t>
    <rPh sb="2" eb="4">
      <t>ドヨウ</t>
    </rPh>
    <rPh sb="4" eb="6">
      <t>ガッコウ</t>
    </rPh>
    <rPh sb="10" eb="12">
      <t>キョウシツ</t>
    </rPh>
    <phoneticPr fontId="5"/>
  </si>
  <si>
    <t>R3土曜学校おかねの教室（小学生講座）</t>
    <rPh sb="2" eb="4">
      <t>ドヨウ</t>
    </rPh>
    <rPh sb="4" eb="6">
      <t>ガッコウ</t>
    </rPh>
    <rPh sb="10" eb="12">
      <t>キョウシツ</t>
    </rPh>
    <phoneticPr fontId="5"/>
  </si>
  <si>
    <t>令和3年度第一回措置事項報告書</t>
    <rPh sb="0" eb="2">
      <t>レイワ</t>
    </rPh>
    <rPh sb="3" eb="5">
      <t>ネンド</t>
    </rPh>
    <rPh sb="5" eb="6">
      <t>ダイ</t>
    </rPh>
    <rPh sb="6" eb="8">
      <t>イッカイ</t>
    </rPh>
    <rPh sb="8" eb="10">
      <t>ソチ</t>
    </rPh>
    <rPh sb="10" eb="12">
      <t>ジコウ</t>
    </rPh>
    <rPh sb="12" eb="15">
      <t>ホウコクショ</t>
    </rPh>
    <phoneticPr fontId="5"/>
  </si>
  <si>
    <t>ごみカレンダー</t>
    <phoneticPr fontId="5"/>
  </si>
  <si>
    <t>新型コロナワクチン追加接種（3回目接種）のお知らせ</t>
    <rPh sb="0" eb="2">
      <t>シンガタ</t>
    </rPh>
    <rPh sb="9" eb="11">
      <t>ツイカ</t>
    </rPh>
    <rPh sb="11" eb="13">
      <t>セッシュ</t>
    </rPh>
    <rPh sb="15" eb="17">
      <t>カイメ</t>
    </rPh>
    <rPh sb="17" eb="19">
      <t>セッシュ</t>
    </rPh>
    <rPh sb="22" eb="23">
      <t>シ</t>
    </rPh>
    <phoneticPr fontId="5"/>
  </si>
  <si>
    <t>武蔵野市障害者計画・第6期障害福祉計画</t>
    <rPh sb="0" eb="4">
      <t>ムサシノシ</t>
    </rPh>
    <rPh sb="4" eb="9">
      <t>ショウガイシャケイカク</t>
    </rPh>
    <rPh sb="10" eb="11">
      <t>ダイ</t>
    </rPh>
    <rPh sb="12" eb="13">
      <t>キ</t>
    </rPh>
    <rPh sb="13" eb="15">
      <t>ショウガイ</t>
    </rPh>
    <rPh sb="15" eb="17">
      <t>フクシ</t>
    </rPh>
    <rPh sb="17" eb="19">
      <t>ケイカク</t>
    </rPh>
    <phoneticPr fontId="5"/>
  </si>
  <si>
    <t>令和4年度施設等利用給付認定申請書類(幼稚園用)</t>
    <rPh sb="0" eb="2">
      <t>レイワ</t>
    </rPh>
    <rPh sb="3" eb="4">
      <t>ネン</t>
    </rPh>
    <rPh sb="4" eb="5">
      <t>ド</t>
    </rPh>
    <rPh sb="5" eb="8">
      <t>シセツナド</t>
    </rPh>
    <rPh sb="8" eb="10">
      <t>リヨウ</t>
    </rPh>
    <rPh sb="10" eb="12">
      <t>キュウフ</t>
    </rPh>
    <rPh sb="12" eb="14">
      <t>ニンテイ</t>
    </rPh>
    <rPh sb="14" eb="16">
      <t>シンセイ</t>
    </rPh>
    <rPh sb="16" eb="18">
      <t>ショルイ</t>
    </rPh>
    <rPh sb="19" eb="22">
      <t>ヨウチエン</t>
    </rPh>
    <rPh sb="22" eb="23">
      <t>ヨウ</t>
    </rPh>
    <phoneticPr fontId="5"/>
  </si>
  <si>
    <t>令和4年度施設等利用給付認定申請書類(認証用)</t>
    <rPh sb="0" eb="2">
      <t>レイワ</t>
    </rPh>
    <rPh sb="3" eb="4">
      <t>ネン</t>
    </rPh>
    <rPh sb="4" eb="5">
      <t>ド</t>
    </rPh>
    <rPh sb="5" eb="8">
      <t>シセツナド</t>
    </rPh>
    <rPh sb="8" eb="10">
      <t>リヨウ</t>
    </rPh>
    <rPh sb="10" eb="12">
      <t>キュウフ</t>
    </rPh>
    <rPh sb="12" eb="14">
      <t>ニンテイ</t>
    </rPh>
    <rPh sb="14" eb="16">
      <t>シンセイ</t>
    </rPh>
    <rPh sb="16" eb="18">
      <t>ショルイ</t>
    </rPh>
    <rPh sb="19" eb="21">
      <t>ニンショウ</t>
    </rPh>
    <rPh sb="21" eb="22">
      <t>ヨウ</t>
    </rPh>
    <phoneticPr fontId="5"/>
  </si>
  <si>
    <t>むさしのサイエンスフェスタ2021事業報告</t>
    <rPh sb="17" eb="19">
      <t>ジギョウ</t>
    </rPh>
    <rPh sb="19" eb="21">
      <t>ホウコク</t>
    </rPh>
    <phoneticPr fontId="5"/>
  </si>
  <si>
    <t>幼児教育振興検討会議報告書</t>
    <rPh sb="0" eb="4">
      <t>ヨウジキョウイク</t>
    </rPh>
    <rPh sb="4" eb="6">
      <t>シンコウ</t>
    </rPh>
    <rPh sb="6" eb="9">
      <t>ケントウカイ</t>
    </rPh>
    <rPh sb="9" eb="10">
      <t>ギ</t>
    </rPh>
    <rPh sb="10" eb="13">
      <t>ホウコクショ</t>
    </rPh>
    <phoneticPr fontId="5"/>
  </si>
  <si>
    <t>子育て世帯への臨時特別給付金申請書等送付用封筒の作り方</t>
    <rPh sb="0" eb="2">
      <t>コソダ</t>
    </rPh>
    <rPh sb="3" eb="5">
      <t>セタイ</t>
    </rPh>
    <rPh sb="7" eb="9">
      <t>リンジ</t>
    </rPh>
    <rPh sb="9" eb="11">
      <t>トクベツ</t>
    </rPh>
    <rPh sb="11" eb="14">
      <t>キュウフキン</t>
    </rPh>
    <rPh sb="14" eb="17">
      <t>シンセイショ</t>
    </rPh>
    <rPh sb="17" eb="18">
      <t>ナド</t>
    </rPh>
    <rPh sb="18" eb="20">
      <t>ソウフ</t>
    </rPh>
    <rPh sb="20" eb="21">
      <t>ヨウ</t>
    </rPh>
    <rPh sb="21" eb="23">
      <t>フウトウ</t>
    </rPh>
    <rPh sb="24" eb="25">
      <t>ツク</t>
    </rPh>
    <rPh sb="26" eb="27">
      <t>カタ</t>
    </rPh>
    <phoneticPr fontId="5"/>
  </si>
  <si>
    <t>自立支援金のしおり</t>
    <rPh sb="0" eb="2">
      <t>ジリツ</t>
    </rPh>
    <rPh sb="2" eb="4">
      <t>シエン</t>
    </rPh>
    <rPh sb="4" eb="5">
      <t>キン</t>
    </rPh>
    <phoneticPr fontId="5"/>
  </si>
  <si>
    <t>自立支援金の再支給のご案内</t>
    <rPh sb="6" eb="9">
      <t>サイシキュウ</t>
    </rPh>
    <rPh sb="11" eb="13">
      <t>アンナイ</t>
    </rPh>
    <phoneticPr fontId="5"/>
  </si>
  <si>
    <t>転入者へのコロナワクチンお知らせ</t>
    <rPh sb="0" eb="3">
      <t>テンニュウシャ</t>
    </rPh>
    <rPh sb="13" eb="14">
      <t>シ</t>
    </rPh>
    <phoneticPr fontId="5"/>
  </si>
  <si>
    <t>3回目用接種券再発行申請書</t>
    <rPh sb="1" eb="3">
      <t>カイメ</t>
    </rPh>
    <rPh sb="3" eb="4">
      <t>ヨウ</t>
    </rPh>
    <rPh sb="4" eb="13">
      <t>セッシュケンサイハッコウシンセイショ</t>
    </rPh>
    <phoneticPr fontId="5"/>
  </si>
  <si>
    <t>1・2回目用接種券再発行申請書</t>
    <rPh sb="3" eb="5">
      <t>カイメ</t>
    </rPh>
    <rPh sb="5" eb="6">
      <t>ヨウ</t>
    </rPh>
    <rPh sb="6" eb="15">
      <t>セッシュケンサイハッコウシンセイショ</t>
    </rPh>
    <phoneticPr fontId="5"/>
  </si>
  <si>
    <t>どんど焼きとむかしあそび</t>
    <rPh sb="3" eb="4">
      <t>ヤ</t>
    </rPh>
    <phoneticPr fontId="5"/>
  </si>
  <si>
    <t>自立支援金の申請のご案内</t>
    <rPh sb="6" eb="8">
      <t>シンセイ</t>
    </rPh>
    <rPh sb="10" eb="12">
      <t>アンナイ</t>
    </rPh>
    <phoneticPr fontId="5"/>
  </si>
  <si>
    <t>入稿遅れ（連絡あり）</t>
    <rPh sb="0" eb="3">
      <t>ニュウコウオク</t>
    </rPh>
    <rPh sb="5" eb="7">
      <t>レンラク</t>
    </rPh>
    <phoneticPr fontId="5"/>
  </si>
  <si>
    <t>まゆだまづくり教室</t>
    <rPh sb="7" eb="9">
      <t>キョウシツ</t>
    </rPh>
    <phoneticPr fontId="5"/>
  </si>
  <si>
    <t>介護保険料還付通知書裏面</t>
    <rPh sb="0" eb="2">
      <t>カイゴ</t>
    </rPh>
    <rPh sb="2" eb="12">
      <t>ホケンリョウカンプツウチショリメン</t>
    </rPh>
    <phoneticPr fontId="5"/>
  </si>
  <si>
    <t>マイナンバーカード(個人番号カード)交付のご案内</t>
    <rPh sb="10" eb="12">
      <t>コジン</t>
    </rPh>
    <rPh sb="12" eb="14">
      <t>バンゴウ</t>
    </rPh>
    <rPh sb="18" eb="20">
      <t>コウフ</t>
    </rPh>
    <rPh sb="22" eb="24">
      <t>アンナイ</t>
    </rPh>
    <phoneticPr fontId="5"/>
  </si>
  <si>
    <t>子ども臨時特別給付金(仮)チラシ</t>
    <rPh sb="0" eb="1">
      <t>コ</t>
    </rPh>
    <rPh sb="3" eb="5">
      <t>リンジ</t>
    </rPh>
    <rPh sb="5" eb="7">
      <t>トクベツ</t>
    </rPh>
    <rPh sb="7" eb="10">
      <t>キュウフキン</t>
    </rPh>
    <rPh sb="11" eb="12">
      <t>カリ</t>
    </rPh>
    <phoneticPr fontId="5"/>
  </si>
  <si>
    <t>武蔵野安心・安全ニュースNo.45</t>
    <rPh sb="0" eb="5">
      <t>ムサシノアンシン</t>
    </rPh>
    <rPh sb="6" eb="8">
      <t>アンゼン</t>
    </rPh>
    <phoneticPr fontId="5"/>
  </si>
  <si>
    <t>学校保健委員会総会ちらし</t>
    <rPh sb="0" eb="4">
      <t>ガッコウホケン</t>
    </rPh>
    <rPh sb="4" eb="9">
      <t>イインカイソウカイ</t>
    </rPh>
    <phoneticPr fontId="5"/>
  </si>
  <si>
    <t>子育て世帯への臨時特別給付金申請書（高校生世代用）</t>
    <rPh sb="0" eb="2">
      <t>コソダ</t>
    </rPh>
    <rPh sb="3" eb="5">
      <t>セタイ</t>
    </rPh>
    <rPh sb="7" eb="14">
      <t>リンジトクベツキュウフキン</t>
    </rPh>
    <rPh sb="14" eb="17">
      <t>シンセイショ</t>
    </rPh>
    <rPh sb="18" eb="23">
      <t>コウコウセイセダイ</t>
    </rPh>
    <rPh sb="23" eb="24">
      <t>ヨウ</t>
    </rPh>
    <phoneticPr fontId="5"/>
  </si>
  <si>
    <t>総務課</t>
    <rPh sb="0" eb="2">
      <t>ソウム</t>
    </rPh>
    <rPh sb="2" eb="3">
      <t>カ</t>
    </rPh>
    <phoneticPr fontId="5"/>
  </si>
  <si>
    <t>令和3年第4回市議会定例会追加議案（2）</t>
    <rPh sb="0" eb="2">
      <t>レイワ</t>
    </rPh>
    <rPh sb="3" eb="4">
      <t>ネン</t>
    </rPh>
    <rPh sb="4" eb="5">
      <t>ダイ</t>
    </rPh>
    <rPh sb="6" eb="17">
      <t>カイシギカイテイレイカイツイカギアン</t>
    </rPh>
    <phoneticPr fontId="5"/>
  </si>
  <si>
    <t>子育てひろばボランティア養成講座</t>
    <rPh sb="0" eb="2">
      <t>コソダ</t>
    </rPh>
    <rPh sb="12" eb="14">
      <t>ヨウセイ</t>
    </rPh>
    <rPh sb="14" eb="16">
      <t>コウザ</t>
    </rPh>
    <phoneticPr fontId="5"/>
  </si>
  <si>
    <t>新中1「入学予定連絡票」案内チラシ</t>
    <rPh sb="0" eb="1">
      <t>シン</t>
    </rPh>
    <rPh sb="1" eb="2">
      <t>チュウ</t>
    </rPh>
    <rPh sb="4" eb="10">
      <t>ニュウガクヨテイレンラク</t>
    </rPh>
    <rPh sb="10" eb="11">
      <t>ヒョウ</t>
    </rPh>
    <rPh sb="12" eb="14">
      <t>アンナイ</t>
    </rPh>
    <phoneticPr fontId="5"/>
  </si>
  <si>
    <t>中央コミュニティ便り</t>
    <rPh sb="0" eb="2">
      <t>チュウオウ</t>
    </rPh>
    <rPh sb="8" eb="9">
      <t>タヨ</t>
    </rPh>
    <phoneticPr fontId="5"/>
  </si>
  <si>
    <t>武蔵野ふるさと歴史館だより　創刊号</t>
    <rPh sb="0" eb="3">
      <t>ムサシノ</t>
    </rPh>
    <rPh sb="7" eb="10">
      <t>レキシカン</t>
    </rPh>
    <rPh sb="14" eb="17">
      <t>ソウカンゴウ</t>
    </rPh>
    <phoneticPr fontId="5"/>
  </si>
  <si>
    <t>武蔵野ふるさと歴史館だより　第5号</t>
    <rPh sb="0" eb="3">
      <t>ムサシノ</t>
    </rPh>
    <rPh sb="7" eb="10">
      <t>レキシカン</t>
    </rPh>
    <rPh sb="14" eb="15">
      <t>ダイ</t>
    </rPh>
    <rPh sb="16" eb="17">
      <t>ゴウ</t>
    </rPh>
    <phoneticPr fontId="5"/>
  </si>
  <si>
    <t>武蔵野ふるさと歴史館だより　第6号</t>
    <rPh sb="0" eb="3">
      <t>ムサシノ</t>
    </rPh>
    <rPh sb="7" eb="10">
      <t>レキシカン</t>
    </rPh>
    <rPh sb="14" eb="15">
      <t>ダイ</t>
    </rPh>
    <rPh sb="16" eb="17">
      <t>ゴウ</t>
    </rPh>
    <phoneticPr fontId="5"/>
  </si>
  <si>
    <t>武蔵野市文化施設整備計画（案）</t>
    <rPh sb="0" eb="4">
      <t>ムサシノシ</t>
    </rPh>
    <rPh sb="4" eb="8">
      <t>ブンカシセツ</t>
    </rPh>
    <rPh sb="8" eb="12">
      <t>セイビケイカク</t>
    </rPh>
    <rPh sb="13" eb="14">
      <t>アン</t>
    </rPh>
    <phoneticPr fontId="5"/>
  </si>
  <si>
    <t>第二期武蔵野市市民活動促進基本計画　中間のまとめ</t>
    <rPh sb="0" eb="1">
      <t>ダイ</t>
    </rPh>
    <rPh sb="1" eb="2">
      <t>２</t>
    </rPh>
    <rPh sb="2" eb="3">
      <t>キ</t>
    </rPh>
    <rPh sb="3" eb="7">
      <t>ムサシノシ</t>
    </rPh>
    <rPh sb="7" eb="11">
      <t>シミンカツドウ</t>
    </rPh>
    <rPh sb="11" eb="15">
      <t>ソクシンキホン</t>
    </rPh>
    <rPh sb="15" eb="17">
      <t>ケイカク</t>
    </rPh>
    <rPh sb="18" eb="20">
      <t>チュウカン</t>
    </rPh>
    <phoneticPr fontId="5"/>
  </si>
  <si>
    <t>武蔵野市コミュニティセンター類型別施設整備計画（案）</t>
    <rPh sb="0" eb="4">
      <t>ムサシノシ</t>
    </rPh>
    <rPh sb="14" eb="15">
      <t>ルイ</t>
    </rPh>
    <rPh sb="16" eb="17">
      <t>ベツ</t>
    </rPh>
    <rPh sb="17" eb="19">
      <t>シセツ</t>
    </rPh>
    <rPh sb="19" eb="21">
      <t>セイビ</t>
    </rPh>
    <rPh sb="21" eb="23">
      <t>ケイカク</t>
    </rPh>
    <rPh sb="24" eb="25">
      <t>アン</t>
    </rPh>
    <phoneticPr fontId="5"/>
  </si>
  <si>
    <t>桜まつり協賛金募集チラシ</t>
    <rPh sb="0" eb="1">
      <t>サクラ</t>
    </rPh>
    <rPh sb="4" eb="9">
      <t>キョウサンキンボシュウ</t>
    </rPh>
    <phoneticPr fontId="5"/>
  </si>
  <si>
    <t>書き初め展チラシ</t>
    <rPh sb="0" eb="1">
      <t>カ</t>
    </rPh>
    <rPh sb="2" eb="3">
      <t>ゾ</t>
    </rPh>
    <rPh sb="4" eb="5">
      <t>テン</t>
    </rPh>
    <phoneticPr fontId="5"/>
  </si>
  <si>
    <t>セカンドスクール指導員募集チラシ</t>
    <rPh sb="8" eb="13">
      <t>シドウインボシュウ</t>
    </rPh>
    <phoneticPr fontId="5"/>
  </si>
  <si>
    <t>スマホ時代のキミたちへ：小学校低学年用（2021年版）</t>
    <rPh sb="3" eb="5">
      <t>ジダイ</t>
    </rPh>
    <rPh sb="12" eb="15">
      <t>ショウガッコウ</t>
    </rPh>
    <rPh sb="15" eb="18">
      <t>テイガクネン</t>
    </rPh>
    <rPh sb="18" eb="19">
      <t>ヨウ</t>
    </rPh>
    <rPh sb="24" eb="25">
      <t>ネン</t>
    </rPh>
    <rPh sb="25" eb="26">
      <t>バン</t>
    </rPh>
    <phoneticPr fontId="5"/>
  </si>
  <si>
    <t>スマホ時代のキミたちへ：小学校高学年・中学生用（2021年版）</t>
    <rPh sb="3" eb="5">
      <t>ジダイ</t>
    </rPh>
    <rPh sb="12" eb="15">
      <t>ショウガッコウ</t>
    </rPh>
    <rPh sb="15" eb="18">
      <t>コウガクネン</t>
    </rPh>
    <rPh sb="19" eb="22">
      <t>チュウガクセイ</t>
    </rPh>
    <rPh sb="22" eb="23">
      <t>ヨウ</t>
    </rPh>
    <rPh sb="28" eb="29">
      <t>ネン</t>
    </rPh>
    <rPh sb="29" eb="30">
      <t>バン</t>
    </rPh>
    <phoneticPr fontId="5"/>
  </si>
  <si>
    <t>武蔵野市雨水浸透施設助成金交付要綱（2021年9月）</t>
    <rPh sb="0" eb="4">
      <t>ムサシノシ</t>
    </rPh>
    <rPh sb="4" eb="17">
      <t>ウスイシントウシセツジョセイキンコウフヨウコウ</t>
    </rPh>
    <rPh sb="22" eb="23">
      <t>ネン</t>
    </rPh>
    <rPh sb="24" eb="25">
      <t>ガツ</t>
    </rPh>
    <phoneticPr fontId="5"/>
  </si>
  <si>
    <t>教育支援課</t>
    <rPh sb="0" eb="2">
      <t>キョウイク</t>
    </rPh>
    <rPh sb="2" eb="5">
      <t>シエンカ</t>
    </rPh>
    <phoneticPr fontId="5"/>
  </si>
  <si>
    <t>進学にかかるお金のことチラシ（新小1・小5・中2）</t>
    <rPh sb="0" eb="2">
      <t>シンガク</t>
    </rPh>
    <rPh sb="7" eb="8">
      <t>カネ</t>
    </rPh>
    <rPh sb="15" eb="18">
      <t>シンショウイチ</t>
    </rPh>
    <rPh sb="19" eb="20">
      <t>ショウ</t>
    </rPh>
    <rPh sb="22" eb="23">
      <t>チュウ</t>
    </rPh>
    <phoneticPr fontId="5"/>
  </si>
  <si>
    <t>就学援助制度周知チラシ（新小学1年生保護者説明会用）</t>
    <rPh sb="0" eb="6">
      <t>シュウガクエンジョセイド</t>
    </rPh>
    <rPh sb="6" eb="8">
      <t>シュウチ</t>
    </rPh>
    <rPh sb="12" eb="13">
      <t>シン</t>
    </rPh>
    <rPh sb="13" eb="15">
      <t>ショウガク</t>
    </rPh>
    <rPh sb="16" eb="18">
      <t>ネンセイ</t>
    </rPh>
    <rPh sb="18" eb="24">
      <t>ホゴシャセツメイカイ</t>
    </rPh>
    <rPh sb="24" eb="25">
      <t>ヨウ</t>
    </rPh>
    <phoneticPr fontId="5"/>
  </si>
  <si>
    <t>インターネットにつなぐとき守ってほしい、大切なこと</t>
    <rPh sb="13" eb="14">
      <t>マモ</t>
    </rPh>
    <rPh sb="20" eb="22">
      <t>タイセツ</t>
    </rPh>
    <phoneticPr fontId="5"/>
  </si>
  <si>
    <t>子育て世帯への臨時特別給付金　申請書等送付用封筒の作り方</t>
    <rPh sb="0" eb="2">
      <t>コソダ</t>
    </rPh>
    <rPh sb="3" eb="5">
      <t>セタイ</t>
    </rPh>
    <rPh sb="7" eb="14">
      <t>リンジトクベツキュウフキン</t>
    </rPh>
    <rPh sb="15" eb="18">
      <t>シンセイショ</t>
    </rPh>
    <rPh sb="18" eb="19">
      <t>トウ</t>
    </rPh>
    <rPh sb="19" eb="24">
      <t>ソウフヨウフウトウ</t>
    </rPh>
    <rPh sb="25" eb="26">
      <t>ツク</t>
    </rPh>
    <rPh sb="27" eb="28">
      <t>カタ</t>
    </rPh>
    <phoneticPr fontId="5"/>
  </si>
  <si>
    <t>学童クラブ育成料・延長育成料について</t>
    <rPh sb="0" eb="2">
      <t>ガクドウ</t>
    </rPh>
    <rPh sb="5" eb="8">
      <t>イクセイリョウ</t>
    </rPh>
    <rPh sb="9" eb="13">
      <t>エンチョウイクセイ</t>
    </rPh>
    <rPh sb="13" eb="14">
      <t>リョウ</t>
    </rPh>
    <phoneticPr fontId="5"/>
  </si>
  <si>
    <t>決定通知裏面</t>
    <rPh sb="0" eb="4">
      <t>ケッテイツウチ</t>
    </rPh>
    <rPh sb="4" eb="6">
      <t>リメン</t>
    </rPh>
    <phoneticPr fontId="5"/>
  </si>
  <si>
    <t>令和3年度子育て世帯への臨時特別給付金のご案内（チラシ）</t>
    <rPh sb="18" eb="19">
      <t>キン</t>
    </rPh>
    <rPh sb="21" eb="23">
      <t>アンナイ</t>
    </rPh>
    <phoneticPr fontId="5"/>
  </si>
  <si>
    <t>令和3年度子育て世帯への臨時特別給付申請書</t>
    <rPh sb="0" eb="2">
      <t>レイワ</t>
    </rPh>
    <rPh sb="3" eb="4">
      <t>ネン</t>
    </rPh>
    <rPh sb="4" eb="5">
      <t>ド</t>
    </rPh>
    <rPh sb="5" eb="7">
      <t>コソダ</t>
    </rPh>
    <rPh sb="8" eb="10">
      <t>セタイ</t>
    </rPh>
    <rPh sb="12" eb="14">
      <t>リンジ</t>
    </rPh>
    <rPh sb="14" eb="16">
      <t>トクベツ</t>
    </rPh>
    <rPh sb="16" eb="18">
      <t>キュウフ</t>
    </rPh>
    <rPh sb="18" eb="21">
      <t>シンセイショ</t>
    </rPh>
    <phoneticPr fontId="5"/>
  </si>
  <si>
    <t>令和4年度施設等利用給付認定申請書類（認証用）</t>
    <rPh sb="0" eb="2">
      <t>レイワ</t>
    </rPh>
    <rPh sb="3" eb="4">
      <t>ネン</t>
    </rPh>
    <rPh sb="4" eb="5">
      <t>ド</t>
    </rPh>
    <rPh sb="5" eb="7">
      <t>シセツ</t>
    </rPh>
    <rPh sb="7" eb="8">
      <t>トウ</t>
    </rPh>
    <rPh sb="8" eb="10">
      <t>リヨウ</t>
    </rPh>
    <rPh sb="10" eb="18">
      <t>キュウフニンテイシンセイショルイ</t>
    </rPh>
    <rPh sb="19" eb="21">
      <t>ニンショウ</t>
    </rPh>
    <rPh sb="21" eb="22">
      <t>ヨウ</t>
    </rPh>
    <phoneticPr fontId="5"/>
  </si>
  <si>
    <t>じどうかんだより1月号</t>
    <rPh sb="9" eb="10">
      <t>ガツ</t>
    </rPh>
    <rPh sb="10" eb="11">
      <t>ゴウ</t>
    </rPh>
    <phoneticPr fontId="5"/>
  </si>
  <si>
    <t>入会決定送付状</t>
    <rPh sb="0" eb="2">
      <t>ニュウカイ</t>
    </rPh>
    <rPh sb="2" eb="4">
      <t>ケッテイ</t>
    </rPh>
    <rPh sb="4" eb="7">
      <t>ソウフジョウ</t>
    </rPh>
    <phoneticPr fontId="5"/>
  </si>
  <si>
    <t>令和3年保育園であそぼう1～3月(全地域)A4</t>
    <rPh sb="0" eb="2">
      <t>レイカズ</t>
    </rPh>
    <rPh sb="3" eb="7">
      <t>ネンホイクエン</t>
    </rPh>
    <rPh sb="15" eb="16">
      <t>ガツ</t>
    </rPh>
    <rPh sb="17" eb="20">
      <t>ゼンチイキ</t>
    </rPh>
    <phoneticPr fontId="5"/>
  </si>
  <si>
    <t>令和3年保育園であそぼう1～3月(全地域)A3</t>
    <rPh sb="0" eb="2">
      <t>レイカズ</t>
    </rPh>
    <rPh sb="3" eb="7">
      <t>ネンホイクエン</t>
    </rPh>
    <rPh sb="15" eb="16">
      <t>ガツ</t>
    </rPh>
    <rPh sb="17" eb="20">
      <t>ゼンチイキ</t>
    </rPh>
    <phoneticPr fontId="5"/>
  </si>
  <si>
    <t>児童青少年課</t>
    <rPh sb="0" eb="2">
      <t>ジドウ</t>
    </rPh>
    <rPh sb="2" eb="5">
      <t>セイショウネン</t>
    </rPh>
    <rPh sb="5" eb="6">
      <t>カ</t>
    </rPh>
    <phoneticPr fontId="5"/>
  </si>
  <si>
    <t>児童調査票・記入例</t>
    <rPh sb="0" eb="5">
      <t>ジドウチョウサヒョウ</t>
    </rPh>
    <rPh sb="6" eb="8">
      <t>キニュウ</t>
    </rPh>
    <rPh sb="8" eb="9">
      <t>レイ</t>
    </rPh>
    <phoneticPr fontId="5"/>
  </si>
  <si>
    <t>「定年後のセカンドライフをどうデザインする？」講座チラシ</t>
    <rPh sb="1" eb="4">
      <t>テイネンゴ</t>
    </rPh>
    <rPh sb="23" eb="25">
      <t>コウザ</t>
    </rPh>
    <phoneticPr fontId="5"/>
  </si>
  <si>
    <t>美術展チラシ</t>
    <rPh sb="0" eb="3">
      <t>ビジュツテン</t>
    </rPh>
    <phoneticPr fontId="5"/>
  </si>
  <si>
    <t>武蔵野市立第一中学校建て替えニュースvol.10</t>
    <rPh sb="0" eb="4">
      <t>ムサシノシ</t>
    </rPh>
    <rPh sb="4" eb="5">
      <t>リツ</t>
    </rPh>
    <rPh sb="5" eb="10">
      <t>ダイイチチュウガッコウ</t>
    </rPh>
    <rPh sb="10" eb="11">
      <t>タ</t>
    </rPh>
    <rPh sb="12" eb="13">
      <t>カ</t>
    </rPh>
    <phoneticPr fontId="5"/>
  </si>
  <si>
    <t>武蔵野市立第五中学校建て替えニュースvol.10</t>
    <rPh sb="0" eb="4">
      <t>ムサシノシ</t>
    </rPh>
    <rPh sb="4" eb="5">
      <t>リツ</t>
    </rPh>
    <rPh sb="5" eb="7">
      <t>ダイゴ</t>
    </rPh>
    <rPh sb="7" eb="10">
      <t>チュウガッコウ</t>
    </rPh>
    <rPh sb="10" eb="11">
      <t>タ</t>
    </rPh>
    <rPh sb="12" eb="13">
      <t>カ</t>
    </rPh>
    <phoneticPr fontId="5"/>
  </si>
  <si>
    <t>成人式恩師メッセージ集</t>
    <rPh sb="0" eb="3">
      <t>セイジンシキ</t>
    </rPh>
    <rPh sb="3" eb="5">
      <t>オンシ</t>
    </rPh>
    <rPh sb="10" eb="11">
      <t>シュウ</t>
    </rPh>
    <phoneticPr fontId="5"/>
  </si>
  <si>
    <t>新入会説明会等について</t>
    <rPh sb="0" eb="1">
      <t>シン</t>
    </rPh>
    <rPh sb="1" eb="3">
      <t>ニュウカイ</t>
    </rPh>
    <rPh sb="3" eb="7">
      <t>セツメイカイナド</t>
    </rPh>
    <phoneticPr fontId="5"/>
  </si>
  <si>
    <t>第17回市民と市長のふれあいトーク</t>
    <rPh sb="0" eb="1">
      <t>ダイ</t>
    </rPh>
    <rPh sb="3" eb="4">
      <t>カイ</t>
    </rPh>
    <rPh sb="4" eb="6">
      <t>シミン</t>
    </rPh>
    <rPh sb="7" eb="9">
      <t>シチョウ</t>
    </rPh>
    <phoneticPr fontId="5"/>
  </si>
  <si>
    <t>市勢統計令和3年版</t>
    <rPh sb="0" eb="2">
      <t>シセイ</t>
    </rPh>
    <rPh sb="2" eb="4">
      <t>トウケイ</t>
    </rPh>
    <rPh sb="4" eb="6">
      <t>レイワ</t>
    </rPh>
    <rPh sb="7" eb="8">
      <t>ネン</t>
    </rPh>
    <rPh sb="8" eb="9">
      <t>バン</t>
    </rPh>
    <phoneticPr fontId="5"/>
  </si>
  <si>
    <t>納税課</t>
    <rPh sb="0" eb="2">
      <t>ノウゼイ</t>
    </rPh>
    <rPh sb="2" eb="3">
      <t>カ</t>
    </rPh>
    <phoneticPr fontId="5"/>
  </si>
  <si>
    <t>市都民税納通チラシR4年1.2月用</t>
    <rPh sb="0" eb="6">
      <t>シトミンゼイノウツウ</t>
    </rPh>
    <rPh sb="11" eb="12">
      <t>ネン</t>
    </rPh>
    <rPh sb="15" eb="16">
      <t>ガツ</t>
    </rPh>
    <rPh sb="16" eb="17">
      <t>ヨウ</t>
    </rPh>
    <phoneticPr fontId="5"/>
  </si>
  <si>
    <t>子育て・ゆりかごむさしのフェスティバル実施報告書(A4)</t>
    <rPh sb="0" eb="2">
      <t>コソダ</t>
    </rPh>
    <rPh sb="19" eb="21">
      <t>ジッシ</t>
    </rPh>
    <rPh sb="21" eb="24">
      <t>ホウコクショ</t>
    </rPh>
    <phoneticPr fontId="5"/>
  </si>
  <si>
    <t>子育て・ゆりかごむさしのフェスティバル実施報告書(A3)</t>
    <rPh sb="0" eb="2">
      <t>コソダ</t>
    </rPh>
    <rPh sb="19" eb="21">
      <t>ジッシ</t>
    </rPh>
    <rPh sb="21" eb="24">
      <t>ホウコクショ</t>
    </rPh>
    <phoneticPr fontId="5"/>
  </si>
  <si>
    <t>ジェネリック医薬品促進リーフレット</t>
    <rPh sb="6" eb="9">
      <t>イヤクヒン</t>
    </rPh>
    <rPh sb="9" eb="11">
      <t>ソクシン</t>
    </rPh>
    <phoneticPr fontId="5"/>
  </si>
  <si>
    <t>実践資料集（三小）</t>
    <rPh sb="0" eb="4">
      <t>ジッセンシリョウ</t>
    </rPh>
    <rPh sb="4" eb="5">
      <t>シュウ</t>
    </rPh>
    <rPh sb="6" eb="8">
      <t>サンショウ</t>
    </rPh>
    <phoneticPr fontId="5"/>
  </si>
  <si>
    <t>新型コロナワクチン追加接種（3回目接種）のお知らせ</t>
    <rPh sb="0" eb="2">
      <t>シンガタ</t>
    </rPh>
    <rPh sb="9" eb="13">
      <t>ツイカセッシュ</t>
    </rPh>
    <rPh sb="15" eb="19">
      <t>カイメセッシュ</t>
    </rPh>
    <rPh sb="22" eb="23">
      <t>シ</t>
    </rPh>
    <phoneticPr fontId="5"/>
  </si>
  <si>
    <t>令和3年度後期いきいきセミナー記念誌「むらさき」</t>
    <rPh sb="5" eb="7">
      <t>コウキ</t>
    </rPh>
    <rPh sb="15" eb="18">
      <t>キネンシ</t>
    </rPh>
    <phoneticPr fontId="5"/>
  </si>
  <si>
    <t>警告札（吉祥寺）R4.1</t>
    <rPh sb="0" eb="3">
      <t>ケイコクフダ</t>
    </rPh>
    <rPh sb="4" eb="7">
      <t>キチジョウジ</t>
    </rPh>
    <phoneticPr fontId="5"/>
  </si>
  <si>
    <t>自立支援金の申請のご案内</t>
    <rPh sb="0" eb="5">
      <t>ジリツシエンキン</t>
    </rPh>
    <rPh sb="6" eb="8">
      <t>シンセイ</t>
    </rPh>
    <rPh sb="10" eb="12">
      <t>アンナイ</t>
    </rPh>
    <phoneticPr fontId="5"/>
  </si>
  <si>
    <t>第二期武蔵野市市民活動促進基本計画中間のまとめ</t>
    <rPh sb="0" eb="3">
      <t>ダイニキ</t>
    </rPh>
    <rPh sb="3" eb="7">
      <t>ムサシノシ</t>
    </rPh>
    <rPh sb="7" eb="9">
      <t>シミン</t>
    </rPh>
    <rPh sb="9" eb="11">
      <t>カツドウ</t>
    </rPh>
    <rPh sb="11" eb="13">
      <t>ソクシン</t>
    </rPh>
    <rPh sb="13" eb="15">
      <t>キホン</t>
    </rPh>
    <rPh sb="15" eb="17">
      <t>ケイカク</t>
    </rPh>
    <rPh sb="17" eb="19">
      <t>チュウカン</t>
    </rPh>
    <phoneticPr fontId="5"/>
  </si>
  <si>
    <t>全館ガイド</t>
    <rPh sb="0" eb="2">
      <t>ゼンカン</t>
    </rPh>
    <phoneticPr fontId="5"/>
  </si>
  <si>
    <t>武蔵野市立第五中学校改築基本設計概要版（R3-12）(A3)</t>
    <rPh sb="0" eb="4">
      <t>ムサシノシ</t>
    </rPh>
    <rPh sb="4" eb="5">
      <t>リツ</t>
    </rPh>
    <rPh sb="5" eb="7">
      <t>ダイゴ</t>
    </rPh>
    <rPh sb="7" eb="10">
      <t>チュウガッコウ</t>
    </rPh>
    <rPh sb="10" eb="12">
      <t>カイチク</t>
    </rPh>
    <rPh sb="12" eb="14">
      <t>キホン</t>
    </rPh>
    <rPh sb="14" eb="16">
      <t>セッケイ</t>
    </rPh>
    <rPh sb="16" eb="19">
      <t>ガイヨウバン</t>
    </rPh>
    <phoneticPr fontId="5"/>
  </si>
  <si>
    <t>武蔵野市立第五中学校改築基本設計概要版（R3-12）(A4)</t>
    <rPh sb="0" eb="4">
      <t>ムサシノシ</t>
    </rPh>
    <rPh sb="4" eb="5">
      <t>リツ</t>
    </rPh>
    <rPh sb="5" eb="7">
      <t>ダイゴ</t>
    </rPh>
    <rPh sb="7" eb="10">
      <t>チュウガッコウ</t>
    </rPh>
    <rPh sb="10" eb="12">
      <t>カイチク</t>
    </rPh>
    <rPh sb="12" eb="14">
      <t>キホン</t>
    </rPh>
    <rPh sb="14" eb="16">
      <t>セッケイ</t>
    </rPh>
    <rPh sb="16" eb="19">
      <t>ガイヨウバン</t>
    </rPh>
    <phoneticPr fontId="5"/>
  </si>
  <si>
    <t>武蔵野市立第一中学校改築基本設計概要版（R3-12）(A3)</t>
    <rPh sb="0" eb="10">
      <t>ムサシノシリツダイイチチュウガッコウ</t>
    </rPh>
    <rPh sb="10" eb="12">
      <t>カイチク</t>
    </rPh>
    <rPh sb="12" eb="14">
      <t>キホン</t>
    </rPh>
    <rPh sb="14" eb="16">
      <t>セッケイ</t>
    </rPh>
    <rPh sb="16" eb="19">
      <t>ガイヨウバン</t>
    </rPh>
    <phoneticPr fontId="5"/>
  </si>
  <si>
    <t>武蔵野市立第一中学校改築基本設計概要版（R3-12）(A4)</t>
    <rPh sb="0" eb="10">
      <t>ムサシノシリツダイイチチュウガッコウ</t>
    </rPh>
    <rPh sb="10" eb="12">
      <t>カイチク</t>
    </rPh>
    <rPh sb="12" eb="14">
      <t>キホン</t>
    </rPh>
    <rPh sb="14" eb="16">
      <t>セッケイ</t>
    </rPh>
    <rPh sb="16" eb="19">
      <t>ガイヨウバン</t>
    </rPh>
    <phoneticPr fontId="5"/>
  </si>
  <si>
    <t>令和4年4月保育所保留者通知</t>
    <rPh sb="0" eb="2">
      <t>レイワ</t>
    </rPh>
    <rPh sb="3" eb="4">
      <t>ネン</t>
    </rPh>
    <rPh sb="5" eb="6">
      <t>ガツ</t>
    </rPh>
    <rPh sb="6" eb="8">
      <t>ホイク</t>
    </rPh>
    <rPh sb="8" eb="9">
      <t>ジョ</t>
    </rPh>
    <rPh sb="9" eb="11">
      <t>ホリュウ</t>
    </rPh>
    <rPh sb="11" eb="12">
      <t>シャ</t>
    </rPh>
    <rPh sb="12" eb="14">
      <t>ツウチ</t>
    </rPh>
    <phoneticPr fontId="5"/>
  </si>
  <si>
    <t>令和4年4月（1次）保育所内定者送付セット</t>
    <rPh sb="8" eb="9">
      <t>ジ</t>
    </rPh>
    <rPh sb="13" eb="18">
      <t>ナイテイシャソウフ</t>
    </rPh>
    <phoneticPr fontId="5"/>
  </si>
  <si>
    <t>個別接種を行う医療機関一覧（1月4日時点）</t>
    <rPh sb="0" eb="4">
      <t>コベツセッシュ</t>
    </rPh>
    <rPh sb="5" eb="6">
      <t>オコナ</t>
    </rPh>
    <rPh sb="7" eb="13">
      <t>イリョウキカンイチラン</t>
    </rPh>
    <rPh sb="15" eb="16">
      <t>ガツ</t>
    </rPh>
    <rPh sb="17" eb="18">
      <t>ニチ</t>
    </rPh>
    <rPh sb="18" eb="20">
      <t>ジテン</t>
    </rPh>
    <phoneticPr fontId="5"/>
  </si>
  <si>
    <t>入稿遅れ（連絡あり）/短納期</t>
    <rPh sb="0" eb="3">
      <t>ニュウコウオク</t>
    </rPh>
    <rPh sb="5" eb="7">
      <t>レンラク</t>
    </rPh>
    <rPh sb="11" eb="14">
      <t>タンノウキ</t>
    </rPh>
    <phoneticPr fontId="5"/>
  </si>
  <si>
    <t>「紙芝居一座がやってくる！」(第5回)チラシ</t>
    <rPh sb="1" eb="6">
      <t>カミシバイイチザ</t>
    </rPh>
    <rPh sb="15" eb="16">
      <t>ダイ</t>
    </rPh>
    <rPh sb="17" eb="18">
      <t>カイ</t>
    </rPh>
    <phoneticPr fontId="5"/>
  </si>
  <si>
    <t>『I Am Here』映画上映会と監督による講演</t>
    <rPh sb="11" eb="13">
      <t>エイガ</t>
    </rPh>
    <rPh sb="13" eb="16">
      <t>ジョウエイカイ</t>
    </rPh>
    <rPh sb="17" eb="19">
      <t>カントク</t>
    </rPh>
    <rPh sb="22" eb="24">
      <t>コウエン</t>
    </rPh>
    <phoneticPr fontId="5"/>
  </si>
  <si>
    <t>関前コミュニティ便り</t>
    <rPh sb="0" eb="2">
      <t>セキマエ</t>
    </rPh>
    <rPh sb="8" eb="9">
      <t>タヨ</t>
    </rPh>
    <phoneticPr fontId="5"/>
  </si>
  <si>
    <t>吉西コミュニティ便り</t>
    <rPh sb="0" eb="1">
      <t>キチ</t>
    </rPh>
    <rPh sb="1" eb="2">
      <t>ニシ</t>
    </rPh>
    <rPh sb="8" eb="9">
      <t>タヨ</t>
    </rPh>
    <phoneticPr fontId="5"/>
  </si>
  <si>
    <t>税関係証明交付申請書（センター）</t>
    <rPh sb="0" eb="10">
      <t>ゼイカンケイショウメイコウフシンセイショ</t>
    </rPh>
    <phoneticPr fontId="5"/>
  </si>
  <si>
    <t>マイナンバーカード（個人番号カード）利用のご案内</t>
    <rPh sb="10" eb="14">
      <t>コジンバンゴウ</t>
    </rPh>
    <rPh sb="18" eb="20">
      <t>リヨウ</t>
    </rPh>
    <rPh sb="22" eb="24">
      <t>アンナイ</t>
    </rPh>
    <phoneticPr fontId="5"/>
  </si>
  <si>
    <t>マイナンバーカード郵送申請時にご活用ください</t>
    <rPh sb="9" eb="11">
      <t>ユウソウ</t>
    </rPh>
    <rPh sb="11" eb="14">
      <t>シンセイジ</t>
    </rPh>
    <rPh sb="16" eb="18">
      <t>カツヨウ</t>
    </rPh>
    <phoneticPr fontId="5"/>
  </si>
  <si>
    <t>令和3年度善行表彰冊子</t>
    <rPh sb="0" eb="2">
      <t>レイワ</t>
    </rPh>
    <rPh sb="3" eb="5">
      <t>ネンド</t>
    </rPh>
    <rPh sb="5" eb="9">
      <t>ゼンコウヒョウショウ</t>
    </rPh>
    <rPh sb="9" eb="11">
      <t>サッシ</t>
    </rPh>
    <phoneticPr fontId="5"/>
  </si>
  <si>
    <t>きょうなんコミュニティだより</t>
    <phoneticPr fontId="5"/>
  </si>
  <si>
    <t>納付状況のお知らせ</t>
    <rPh sb="0" eb="4">
      <t>ノウフジョウキョウ</t>
    </rPh>
    <rPh sb="6" eb="7">
      <t>シ</t>
    </rPh>
    <phoneticPr fontId="5"/>
  </si>
  <si>
    <t>介護保険料の手引き</t>
    <rPh sb="0" eb="2">
      <t>カイゴ</t>
    </rPh>
    <rPh sb="2" eb="4">
      <t>ホケン</t>
    </rPh>
    <rPh sb="4" eb="5">
      <t>リョウ</t>
    </rPh>
    <rPh sb="6" eb="8">
      <t>テビ</t>
    </rPh>
    <phoneticPr fontId="5"/>
  </si>
  <si>
    <t>1//31 17:00</t>
    <phoneticPr fontId="5"/>
  </si>
  <si>
    <t>口座振替済みのお知らせ</t>
    <rPh sb="0" eb="4">
      <t>コウザフリカエ</t>
    </rPh>
    <rPh sb="4" eb="5">
      <t>ス</t>
    </rPh>
    <rPh sb="8" eb="9">
      <t>シ</t>
    </rPh>
    <phoneticPr fontId="5"/>
  </si>
  <si>
    <t>当日指導案集</t>
    <rPh sb="0" eb="6">
      <t>トウジツシドウアンシュウ</t>
    </rPh>
    <phoneticPr fontId="5"/>
  </si>
  <si>
    <t>武蔵野市委託契約約款</t>
    <rPh sb="0" eb="4">
      <t>ムサシノシ</t>
    </rPh>
    <rPh sb="4" eb="10">
      <t>イタクケイヤクヤッカン</t>
    </rPh>
    <phoneticPr fontId="5"/>
  </si>
  <si>
    <t>「文化財防火セッション」チラシ</t>
    <rPh sb="1" eb="4">
      <t>ブンカザイ</t>
    </rPh>
    <rPh sb="4" eb="6">
      <t>ボウカ</t>
    </rPh>
    <phoneticPr fontId="5"/>
  </si>
  <si>
    <t>保育コンシュルジュ便りNo.31</t>
    <rPh sb="0" eb="2">
      <t>ホイク</t>
    </rPh>
    <rPh sb="9" eb="10">
      <t>タヨ</t>
    </rPh>
    <phoneticPr fontId="5"/>
  </si>
  <si>
    <t>保健調査票（小学校）</t>
    <rPh sb="0" eb="5">
      <t>ホケンチョウサヒョウ</t>
    </rPh>
    <rPh sb="6" eb="9">
      <t>ショウガッコウ</t>
    </rPh>
    <phoneticPr fontId="5"/>
  </si>
  <si>
    <t>結核検診問診票（小学校）</t>
    <rPh sb="0" eb="7">
      <t>ケッカクケンシンモンシンヒョウ</t>
    </rPh>
    <rPh sb="8" eb="11">
      <t>ショウガッコウ</t>
    </rPh>
    <phoneticPr fontId="5"/>
  </si>
  <si>
    <t>保健調査票（中学校）</t>
    <rPh sb="0" eb="5">
      <t>ホケンチョウサヒョウ</t>
    </rPh>
    <phoneticPr fontId="5"/>
  </si>
  <si>
    <t>結核検診問診票（中学校）</t>
    <rPh sb="0" eb="7">
      <t>ケッカクケンシンモンシンヒョウ</t>
    </rPh>
    <rPh sb="8" eb="9">
      <t>ナカ</t>
    </rPh>
    <phoneticPr fontId="5"/>
  </si>
  <si>
    <t>新型コロナワクチンを受けた後の注意点（大人・モデルナ）</t>
    <rPh sb="0" eb="2">
      <t>シンガタ</t>
    </rPh>
    <rPh sb="10" eb="11">
      <t>ウ</t>
    </rPh>
    <rPh sb="13" eb="14">
      <t>アト</t>
    </rPh>
    <rPh sb="15" eb="18">
      <t>チュウイテン</t>
    </rPh>
    <rPh sb="19" eb="21">
      <t>オトナ</t>
    </rPh>
    <phoneticPr fontId="5"/>
  </si>
  <si>
    <t>「女性のための再就職＆転職ナビ」ちらし</t>
    <rPh sb="1" eb="3">
      <t>ジョセイ</t>
    </rPh>
    <rPh sb="7" eb="10">
      <t>サイシュウショク</t>
    </rPh>
    <rPh sb="11" eb="13">
      <t>テンショク</t>
    </rPh>
    <phoneticPr fontId="5"/>
  </si>
  <si>
    <t>確定申告等をされる方へのお知らせ</t>
    <rPh sb="0" eb="4">
      <t>カクテイシンコク</t>
    </rPh>
    <rPh sb="4" eb="5">
      <t>トウ</t>
    </rPh>
    <rPh sb="9" eb="10">
      <t>カタ</t>
    </rPh>
    <rPh sb="13" eb="14">
      <t>シ</t>
    </rPh>
    <phoneticPr fontId="5"/>
  </si>
  <si>
    <t>介護給付費通知書でご利用のサービスを確認しましょう</t>
    <rPh sb="0" eb="2">
      <t>カイゴ</t>
    </rPh>
    <rPh sb="2" eb="5">
      <t>キュウフヒ</t>
    </rPh>
    <rPh sb="5" eb="8">
      <t>ツウチショ</t>
    </rPh>
    <rPh sb="10" eb="12">
      <t>リヨウ</t>
    </rPh>
    <rPh sb="18" eb="20">
      <t>カクニン</t>
    </rPh>
    <phoneticPr fontId="5"/>
  </si>
  <si>
    <t>武蔵野市高校生等医療費助成についてのお知らせ</t>
    <rPh sb="0" eb="4">
      <t>ムサシノシ</t>
    </rPh>
    <rPh sb="4" eb="13">
      <t>コウコウセイナドイリョウヒジョセイ</t>
    </rPh>
    <rPh sb="19" eb="20">
      <t>シ</t>
    </rPh>
    <phoneticPr fontId="5"/>
  </si>
  <si>
    <t>中小企業等特別支援金（チラシ）</t>
    <rPh sb="0" eb="2">
      <t>チュウショウ</t>
    </rPh>
    <rPh sb="2" eb="4">
      <t>キギョウ</t>
    </rPh>
    <rPh sb="4" eb="5">
      <t>トウ</t>
    </rPh>
    <rPh sb="5" eb="7">
      <t>トクベツ</t>
    </rPh>
    <rPh sb="7" eb="9">
      <t>シエン</t>
    </rPh>
    <rPh sb="9" eb="10">
      <t>キン</t>
    </rPh>
    <phoneticPr fontId="5"/>
  </si>
  <si>
    <t>中小企業等特別支援金（申請書一式）</t>
    <rPh sb="11" eb="16">
      <t>シンセイショイッシキ</t>
    </rPh>
    <phoneticPr fontId="5"/>
  </si>
  <si>
    <t>あっせん案内書類及びあっせん案内申請書</t>
    <rPh sb="4" eb="6">
      <t>アンナイ</t>
    </rPh>
    <rPh sb="6" eb="8">
      <t>ショルイ</t>
    </rPh>
    <rPh sb="8" eb="9">
      <t>オヨ</t>
    </rPh>
    <rPh sb="14" eb="16">
      <t>アンナイ</t>
    </rPh>
    <rPh sb="16" eb="19">
      <t>シンセイショ</t>
    </rPh>
    <phoneticPr fontId="5"/>
  </si>
  <si>
    <t>令和4年4月保育所内定者送付セット（2次）</t>
    <rPh sb="9" eb="14">
      <t>ナイテイシャソウフ</t>
    </rPh>
    <phoneticPr fontId="5"/>
  </si>
  <si>
    <t>住民税非課税世帯等臨時特別給付金チラシ</t>
    <rPh sb="0" eb="3">
      <t>ジュウミンゼイ</t>
    </rPh>
    <rPh sb="3" eb="8">
      <t>ヒカゼイセタイ</t>
    </rPh>
    <rPh sb="8" eb="9">
      <t>ナド</t>
    </rPh>
    <rPh sb="9" eb="13">
      <t>リンジトクベツ</t>
    </rPh>
    <rPh sb="13" eb="16">
      <t>キュウフキン</t>
    </rPh>
    <phoneticPr fontId="5"/>
  </si>
  <si>
    <t>こもれび第11号</t>
    <rPh sb="4" eb="5">
      <t>ダイ</t>
    </rPh>
    <rPh sb="7" eb="8">
      <t>ゴウ</t>
    </rPh>
    <phoneticPr fontId="5"/>
  </si>
  <si>
    <t>五小　研究発表会指導案集</t>
    <rPh sb="0" eb="1">
      <t>ゴ</t>
    </rPh>
    <rPh sb="1" eb="2">
      <t>ショウ</t>
    </rPh>
    <rPh sb="3" eb="7">
      <t>ケンキュウハッピョウ</t>
    </rPh>
    <rPh sb="7" eb="8">
      <t>カイ</t>
    </rPh>
    <rPh sb="8" eb="10">
      <t>シドウ</t>
    </rPh>
    <rPh sb="10" eb="11">
      <t>アン</t>
    </rPh>
    <rPh sb="11" eb="12">
      <t>シュウ</t>
    </rPh>
    <phoneticPr fontId="5"/>
  </si>
  <si>
    <t>環境政策課</t>
    <rPh sb="0" eb="4">
      <t>カンキョウセイサク</t>
    </rPh>
    <rPh sb="4" eb="5">
      <t>カ</t>
    </rPh>
    <phoneticPr fontId="5"/>
  </si>
  <si>
    <t>狂犬病予防注射のお知らせ</t>
    <rPh sb="0" eb="7">
      <t>キョウケンビョウヨボウチュウシャ</t>
    </rPh>
    <rPh sb="9" eb="10">
      <t>シ</t>
    </rPh>
    <phoneticPr fontId="5"/>
  </si>
  <si>
    <t>スケジュール変更について</t>
    <rPh sb="6" eb="8">
      <t>ヘンコウ</t>
    </rPh>
    <phoneticPr fontId="5"/>
  </si>
  <si>
    <t>学童クラブアンケート調査のお願い</t>
    <rPh sb="0" eb="2">
      <t>ガクドウ</t>
    </rPh>
    <rPh sb="10" eb="12">
      <t>チョウサ</t>
    </rPh>
    <rPh sb="14" eb="15">
      <t>ネガ</t>
    </rPh>
    <phoneticPr fontId="5"/>
  </si>
  <si>
    <t>武蔵野市介護保険住宅改修施工業者研修会参加事業者リスト</t>
    <rPh sb="0" eb="4">
      <t>ムサシノシ</t>
    </rPh>
    <rPh sb="4" eb="6">
      <t>カイゴ</t>
    </rPh>
    <rPh sb="6" eb="8">
      <t>ホケン</t>
    </rPh>
    <rPh sb="8" eb="12">
      <t>ジュウタクカイシュウ</t>
    </rPh>
    <rPh sb="12" eb="24">
      <t>セコウギョウシャケンシュウカイサンカジギョウシャ</t>
    </rPh>
    <phoneticPr fontId="5"/>
  </si>
  <si>
    <t>副校長会活動報告</t>
    <rPh sb="0" eb="4">
      <t>フクコウチョウカイ</t>
    </rPh>
    <rPh sb="4" eb="6">
      <t>カツドウ</t>
    </rPh>
    <rPh sb="6" eb="8">
      <t>ホウコク</t>
    </rPh>
    <phoneticPr fontId="5"/>
  </si>
  <si>
    <t>おもちゃのぐるりんだより2・3月号</t>
    <rPh sb="15" eb="17">
      <t>ガツゴウ</t>
    </rPh>
    <phoneticPr fontId="5"/>
  </si>
  <si>
    <t>追加（3回目）接種に使用するワクチンについて</t>
    <rPh sb="0" eb="2">
      <t>ツイカ</t>
    </rPh>
    <rPh sb="4" eb="6">
      <t>カイメ</t>
    </rPh>
    <rPh sb="7" eb="9">
      <t>セッシュ</t>
    </rPh>
    <rPh sb="10" eb="12">
      <t>シヨウ</t>
    </rPh>
    <phoneticPr fontId="5"/>
  </si>
  <si>
    <t>新型コロナウイルスワクチン接種後の注意点</t>
    <rPh sb="0" eb="2">
      <t>シンガタ</t>
    </rPh>
    <rPh sb="13" eb="15">
      <t>セッシュ</t>
    </rPh>
    <rPh sb="15" eb="16">
      <t>ゴ</t>
    </rPh>
    <rPh sb="17" eb="20">
      <t>チュウイテン</t>
    </rPh>
    <phoneticPr fontId="5"/>
  </si>
  <si>
    <t>第6回武蔵野市子ども図書館文芸賞　受賞作品集</t>
    <rPh sb="0" eb="1">
      <t>ダイ</t>
    </rPh>
    <rPh sb="2" eb="3">
      <t>カイ</t>
    </rPh>
    <rPh sb="3" eb="7">
      <t>ムサシノシ</t>
    </rPh>
    <rPh sb="7" eb="8">
      <t>コ</t>
    </rPh>
    <rPh sb="10" eb="16">
      <t>トショカンブンゲイショウ</t>
    </rPh>
    <rPh sb="17" eb="21">
      <t>ジュショウサクヒン</t>
    </rPh>
    <rPh sb="21" eb="22">
      <t>シュウ</t>
    </rPh>
    <phoneticPr fontId="5"/>
  </si>
  <si>
    <t>工務課</t>
    <rPh sb="0" eb="3">
      <t>コウムカ</t>
    </rPh>
    <phoneticPr fontId="5"/>
  </si>
  <si>
    <t>配水管工事標準仕様書</t>
    <rPh sb="0" eb="5">
      <t>ハイスイカンコウジ</t>
    </rPh>
    <rPh sb="5" eb="7">
      <t>ヒョウジュン</t>
    </rPh>
    <rPh sb="7" eb="9">
      <t>シヨウ</t>
    </rPh>
    <rPh sb="9" eb="10">
      <t>ショ</t>
    </rPh>
    <phoneticPr fontId="5"/>
  </si>
  <si>
    <t>はらっぱだより126号</t>
    <rPh sb="10" eb="11">
      <t>ゴウ</t>
    </rPh>
    <phoneticPr fontId="5"/>
  </si>
  <si>
    <t>武蔵野市地球温暖化対策実行計画2021（事務事業編）2022改定版（案）</t>
    <rPh sb="0" eb="4">
      <t>ムサシノシ</t>
    </rPh>
    <rPh sb="4" eb="9">
      <t>チキュウオンダンカ</t>
    </rPh>
    <rPh sb="9" eb="11">
      <t>タイサク</t>
    </rPh>
    <rPh sb="11" eb="13">
      <t>ジッコウ</t>
    </rPh>
    <rPh sb="13" eb="15">
      <t>ケイカク</t>
    </rPh>
    <rPh sb="20" eb="22">
      <t>ジム</t>
    </rPh>
    <rPh sb="22" eb="24">
      <t>ジギョウ</t>
    </rPh>
    <rPh sb="24" eb="25">
      <t>ヘン</t>
    </rPh>
    <rPh sb="30" eb="32">
      <t>カイテイ</t>
    </rPh>
    <rPh sb="32" eb="33">
      <t>バン</t>
    </rPh>
    <rPh sb="34" eb="35">
      <t>アン</t>
    </rPh>
    <phoneticPr fontId="5"/>
  </si>
  <si>
    <t>武蔵野市地球温暖化対策実行計画2021（区域施策編）2022改定版（案）</t>
    <rPh sb="0" eb="4">
      <t>ムサシノシ</t>
    </rPh>
    <rPh sb="4" eb="5">
      <t>チ</t>
    </rPh>
    <rPh sb="6" eb="8">
      <t>オンダン</t>
    </rPh>
    <rPh sb="8" eb="9">
      <t>カ</t>
    </rPh>
    <rPh sb="9" eb="15">
      <t>タイサクジッコウケイカク</t>
    </rPh>
    <rPh sb="20" eb="24">
      <t>クイキシサク</t>
    </rPh>
    <rPh sb="24" eb="25">
      <t>ヘン</t>
    </rPh>
    <rPh sb="30" eb="33">
      <t>カイテイバン</t>
    </rPh>
    <rPh sb="34" eb="35">
      <t>アン</t>
    </rPh>
    <phoneticPr fontId="5"/>
  </si>
  <si>
    <t>じどうかんだより2月号</t>
    <rPh sb="9" eb="10">
      <t>ガツ</t>
    </rPh>
    <rPh sb="10" eb="11">
      <t>ゴウ</t>
    </rPh>
    <phoneticPr fontId="5"/>
  </si>
  <si>
    <t>事業復活支援金申請要領（中小法人等向け）（1月24日時点版）</t>
    <rPh sb="0" eb="2">
      <t>ジギョウ</t>
    </rPh>
    <rPh sb="2" eb="4">
      <t>フッカツ</t>
    </rPh>
    <rPh sb="4" eb="6">
      <t>シエン</t>
    </rPh>
    <rPh sb="6" eb="7">
      <t>キン</t>
    </rPh>
    <rPh sb="7" eb="9">
      <t>シンセイ</t>
    </rPh>
    <rPh sb="9" eb="11">
      <t>ヨウリョウ</t>
    </rPh>
    <rPh sb="12" eb="17">
      <t>チュウショウホウジントウ</t>
    </rPh>
    <rPh sb="17" eb="18">
      <t>ム</t>
    </rPh>
    <rPh sb="22" eb="23">
      <t>ガツ</t>
    </rPh>
    <rPh sb="25" eb="26">
      <t>ニチ</t>
    </rPh>
    <rPh sb="26" eb="28">
      <t>ジテン</t>
    </rPh>
    <rPh sb="28" eb="29">
      <t>バン</t>
    </rPh>
    <phoneticPr fontId="5"/>
  </si>
  <si>
    <t>事業復活支援金申請要領（個人事業者等向け）（1月24日時点版）</t>
    <rPh sb="12" eb="18">
      <t>コジンジギョウシャトウ</t>
    </rPh>
    <rPh sb="18" eb="19">
      <t>ム</t>
    </rPh>
    <rPh sb="23" eb="24">
      <t>ガツ</t>
    </rPh>
    <rPh sb="26" eb="30">
      <t>ニチジテンバン</t>
    </rPh>
    <phoneticPr fontId="5"/>
  </si>
  <si>
    <t>事業復活支援金申請要領（主たる収入を雑所得・給与所得で確定申告した個人事業者向け）（1月24日時点版）</t>
    <rPh sb="12" eb="13">
      <t>シュ</t>
    </rPh>
    <rPh sb="15" eb="17">
      <t>シュウニュウ</t>
    </rPh>
    <rPh sb="18" eb="21">
      <t>ザツショトク</t>
    </rPh>
    <rPh sb="22" eb="26">
      <t>キュウヨショトク</t>
    </rPh>
    <rPh sb="27" eb="39">
      <t>カクテイシンコクシタコジンジギョウシャム</t>
    </rPh>
    <rPh sb="43" eb="44">
      <t>ガツ</t>
    </rPh>
    <rPh sb="46" eb="50">
      <t>ニチジテンバン</t>
    </rPh>
    <phoneticPr fontId="5"/>
  </si>
  <si>
    <t>住民税非課税世帯等臨時特別給付金チラシ</t>
    <phoneticPr fontId="5"/>
  </si>
  <si>
    <t>住民税非課税世帯等臨時特別給付金申請要領</t>
    <rPh sb="0" eb="3">
      <t>ジュウミンゼイ</t>
    </rPh>
    <rPh sb="3" eb="8">
      <t>ヒカゼイセタイ</t>
    </rPh>
    <rPh sb="8" eb="9">
      <t>ナド</t>
    </rPh>
    <rPh sb="9" eb="13">
      <t>リンジトクベツ</t>
    </rPh>
    <rPh sb="13" eb="16">
      <t>キュウフキン</t>
    </rPh>
    <rPh sb="16" eb="20">
      <t>シンセイヨウリョウ</t>
    </rPh>
    <phoneticPr fontId="5"/>
  </si>
  <si>
    <t>子どもの医療費助成医療証交付申請書(高校生等用）</t>
    <rPh sb="0" eb="1">
      <t>コ</t>
    </rPh>
    <rPh sb="4" eb="17">
      <t>イリョウヒジョセイイリョウショウコウフシンセイショ</t>
    </rPh>
    <rPh sb="18" eb="22">
      <t>コウコウセイトウ</t>
    </rPh>
    <rPh sb="22" eb="23">
      <t>ヨウ</t>
    </rPh>
    <phoneticPr fontId="5"/>
  </si>
  <si>
    <t>予定外/少部数</t>
    <rPh sb="0" eb="2">
      <t>ヨテイ</t>
    </rPh>
    <rPh sb="2" eb="3">
      <t>ガイ</t>
    </rPh>
    <rPh sb="4" eb="7">
      <t>ショウブスウ</t>
    </rPh>
    <phoneticPr fontId="5"/>
  </si>
  <si>
    <t>子どもの医療費助成医療証交付申請書(高校生等用）書き方見本</t>
    <rPh sb="24" eb="25">
      <t>カ</t>
    </rPh>
    <rPh sb="26" eb="29">
      <t>カタミホン</t>
    </rPh>
    <phoneticPr fontId="5"/>
  </si>
  <si>
    <t>子どもの医療費助成別居監護の申立書</t>
    <rPh sb="9" eb="13">
      <t>ベッキョカンゴ</t>
    </rPh>
    <rPh sb="14" eb="17">
      <t>モウシタテショ</t>
    </rPh>
    <phoneticPr fontId="5"/>
  </si>
  <si>
    <t>子どもの医療費助成別居監護の申立書(書き方見本)</t>
    <rPh sb="9" eb="13">
      <t>ベッキョカンゴ</t>
    </rPh>
    <rPh sb="14" eb="17">
      <t>モウシタテショ</t>
    </rPh>
    <phoneticPr fontId="5"/>
  </si>
  <si>
    <t>0123吉祥寺だより171号</t>
    <rPh sb="4" eb="7">
      <t>キチジョウジ</t>
    </rPh>
    <rPh sb="13" eb="14">
      <t>ゴウ</t>
    </rPh>
    <phoneticPr fontId="5"/>
  </si>
  <si>
    <t>令和4年度予算・予算説明書（校正用）</t>
    <rPh sb="0" eb="2">
      <t>レイワ</t>
    </rPh>
    <rPh sb="3" eb="4">
      <t>ネン</t>
    </rPh>
    <rPh sb="4" eb="5">
      <t>ド</t>
    </rPh>
    <rPh sb="5" eb="7">
      <t>ヨサン</t>
    </rPh>
    <rPh sb="8" eb="13">
      <t>ヨサンセツメイショ</t>
    </rPh>
    <rPh sb="14" eb="17">
      <t>コウセイヨウ</t>
    </rPh>
    <phoneticPr fontId="5"/>
  </si>
  <si>
    <t>降雪時雪かき協力願いチラシ</t>
    <rPh sb="0" eb="2">
      <t>コウセツ</t>
    </rPh>
    <rPh sb="2" eb="3">
      <t>ジ</t>
    </rPh>
    <rPh sb="3" eb="4">
      <t>ユキ</t>
    </rPh>
    <rPh sb="6" eb="8">
      <t>キョウリョク</t>
    </rPh>
    <rPh sb="8" eb="9">
      <t>ネガ</t>
    </rPh>
    <phoneticPr fontId="5"/>
  </si>
  <si>
    <t>入稿遅れ/短納期</t>
    <rPh sb="0" eb="3">
      <t>ニュウコウオク</t>
    </rPh>
    <phoneticPr fontId="5"/>
  </si>
  <si>
    <t>第2期公共施設等総合管理計画中間のまとめ</t>
    <rPh sb="0" eb="1">
      <t>ダイ</t>
    </rPh>
    <rPh sb="2" eb="3">
      <t>キ</t>
    </rPh>
    <rPh sb="3" eb="5">
      <t>コウキョウ</t>
    </rPh>
    <rPh sb="5" eb="7">
      <t>シセツ</t>
    </rPh>
    <rPh sb="7" eb="8">
      <t>トウ</t>
    </rPh>
    <rPh sb="8" eb="16">
      <t>ソウゴウカンリケイカクチュウカン</t>
    </rPh>
    <phoneticPr fontId="5"/>
  </si>
  <si>
    <t>第30回武蔵野市交流市町村協議会サミット報告書</t>
    <rPh sb="0" eb="1">
      <t>ダイ</t>
    </rPh>
    <rPh sb="3" eb="8">
      <t>カイムサシノシ</t>
    </rPh>
    <rPh sb="8" eb="13">
      <t>コウリュウシチョウソン</t>
    </rPh>
    <rPh sb="13" eb="16">
      <t>キョウギカイ</t>
    </rPh>
    <rPh sb="20" eb="23">
      <t>ホウコクショ</t>
    </rPh>
    <phoneticPr fontId="5"/>
  </si>
  <si>
    <t>校長会活動報告</t>
    <rPh sb="0" eb="7">
      <t>コウチョウカイカツドウホウコク</t>
    </rPh>
    <phoneticPr fontId="5"/>
  </si>
  <si>
    <t>憲法月間作品募集チラシ</t>
    <rPh sb="0" eb="4">
      <t>ケンポウゲッカン</t>
    </rPh>
    <rPh sb="4" eb="6">
      <t>サクヒン</t>
    </rPh>
    <rPh sb="6" eb="8">
      <t>ボシュウ</t>
    </rPh>
    <phoneticPr fontId="5"/>
  </si>
  <si>
    <t>ファイナルコンサートチラシ(事前配布用)</t>
    <rPh sb="14" eb="16">
      <t>ジゼン</t>
    </rPh>
    <rPh sb="16" eb="19">
      <t>ハイフヨウ</t>
    </rPh>
    <phoneticPr fontId="5"/>
  </si>
  <si>
    <t>教育支援センターだより（第29号）</t>
    <rPh sb="0" eb="4">
      <t>キョウイクシエン</t>
    </rPh>
    <phoneticPr fontId="5"/>
  </si>
  <si>
    <t>　</t>
    <phoneticPr fontId="5"/>
  </si>
  <si>
    <t>学習者用コンピュータの返却について（小学校）</t>
    <rPh sb="0" eb="2">
      <t>ガクシュウ</t>
    </rPh>
    <rPh sb="2" eb="4">
      <t>シャヨウ</t>
    </rPh>
    <rPh sb="11" eb="13">
      <t>ヘンキャク</t>
    </rPh>
    <rPh sb="18" eb="21">
      <t>ショウガッコウ</t>
    </rPh>
    <phoneticPr fontId="5"/>
  </si>
  <si>
    <t>学習者用コンピュータの返却について（中学校）</t>
    <rPh sb="0" eb="2">
      <t>ガクシュウ</t>
    </rPh>
    <rPh sb="2" eb="4">
      <t>シャヨウ</t>
    </rPh>
    <rPh sb="11" eb="13">
      <t>ヘンキャク</t>
    </rPh>
    <rPh sb="18" eb="21">
      <t>チュウガッコウ</t>
    </rPh>
    <phoneticPr fontId="5"/>
  </si>
  <si>
    <t>文化財保護委員講義「国分寺崖線につくられた別荘庭園の楽しみ方」チラシ</t>
    <rPh sb="0" eb="3">
      <t>ブンカザイ</t>
    </rPh>
    <rPh sb="3" eb="5">
      <t>ホゴ</t>
    </rPh>
    <rPh sb="5" eb="7">
      <t>イイン</t>
    </rPh>
    <rPh sb="7" eb="9">
      <t>コウギ</t>
    </rPh>
    <rPh sb="10" eb="13">
      <t>コクブンジ</t>
    </rPh>
    <rPh sb="13" eb="14">
      <t>ガケ</t>
    </rPh>
    <rPh sb="14" eb="15">
      <t>セン</t>
    </rPh>
    <rPh sb="21" eb="23">
      <t>ベッソウ</t>
    </rPh>
    <rPh sb="23" eb="25">
      <t>テイエン</t>
    </rPh>
    <rPh sb="26" eb="27">
      <t>タノ</t>
    </rPh>
    <rPh sb="29" eb="30">
      <t>カタ</t>
    </rPh>
    <phoneticPr fontId="5"/>
  </si>
  <si>
    <t>保健センター増築及び複合施設整備基本計画素案</t>
    <rPh sb="0" eb="2">
      <t>ホケン</t>
    </rPh>
    <rPh sb="6" eb="8">
      <t>ゾウチク</t>
    </rPh>
    <rPh sb="8" eb="9">
      <t>オヨ</t>
    </rPh>
    <rPh sb="10" eb="12">
      <t>フクゴウ</t>
    </rPh>
    <rPh sb="12" eb="14">
      <t>シセツ</t>
    </rPh>
    <rPh sb="14" eb="16">
      <t>セイビ</t>
    </rPh>
    <rPh sb="16" eb="18">
      <t>キホン</t>
    </rPh>
    <rPh sb="18" eb="20">
      <t>ケイカク</t>
    </rPh>
    <rPh sb="20" eb="22">
      <t>ソアン</t>
    </rPh>
    <phoneticPr fontId="5"/>
  </si>
  <si>
    <t>個別接種を行う医療機関一覧（2月1日時点）</t>
    <rPh sb="0" eb="4">
      <t>コベツセッシュ</t>
    </rPh>
    <rPh sb="15" eb="16">
      <t>ガツ</t>
    </rPh>
    <rPh sb="17" eb="18">
      <t>ニチ</t>
    </rPh>
    <rPh sb="18" eb="20">
      <t>ジテン</t>
    </rPh>
    <phoneticPr fontId="5"/>
  </si>
  <si>
    <t>健康診断一覧表（中学校用）</t>
    <rPh sb="0" eb="2">
      <t>ケンコウ</t>
    </rPh>
    <rPh sb="2" eb="4">
      <t>シンダン</t>
    </rPh>
    <rPh sb="4" eb="6">
      <t>イチラン</t>
    </rPh>
    <rPh sb="6" eb="7">
      <t>ヒョウ</t>
    </rPh>
    <rPh sb="8" eb="12">
      <t>チュウガッコウヨウ</t>
    </rPh>
    <phoneticPr fontId="5"/>
  </si>
  <si>
    <t>健康診断一覧表（小学校用）</t>
    <rPh sb="8" eb="9">
      <t>ショウ</t>
    </rPh>
    <phoneticPr fontId="5"/>
  </si>
  <si>
    <t>日々出欠調査票</t>
    <rPh sb="0" eb="2">
      <t>ヒビ</t>
    </rPh>
    <rPh sb="2" eb="4">
      <t>シュッケツ</t>
    </rPh>
    <rPh sb="4" eb="6">
      <t>チョウサ</t>
    </rPh>
    <rPh sb="6" eb="7">
      <t>ヒョウ</t>
    </rPh>
    <phoneticPr fontId="5"/>
  </si>
  <si>
    <t>児童生徒健康診断票</t>
    <rPh sb="0" eb="2">
      <t>ジドウ</t>
    </rPh>
    <rPh sb="2" eb="4">
      <t>セイト</t>
    </rPh>
    <rPh sb="4" eb="6">
      <t>ケンコウ</t>
    </rPh>
    <rPh sb="6" eb="8">
      <t>シンダン</t>
    </rPh>
    <rPh sb="8" eb="9">
      <t>ヒョウ</t>
    </rPh>
    <phoneticPr fontId="5"/>
  </si>
  <si>
    <t>移動教室健康調査票</t>
    <rPh sb="0" eb="2">
      <t>イドウ</t>
    </rPh>
    <rPh sb="2" eb="4">
      <t>キョウシツ</t>
    </rPh>
    <rPh sb="4" eb="9">
      <t>ケンコウチョウサヒョウ</t>
    </rPh>
    <phoneticPr fontId="5"/>
  </si>
  <si>
    <t>セカンドスクール健康調査票（小学校）</t>
    <rPh sb="8" eb="13">
      <t>ケンコウチョウサヒョウ</t>
    </rPh>
    <rPh sb="14" eb="17">
      <t>ショウガッコウ</t>
    </rPh>
    <phoneticPr fontId="5"/>
  </si>
  <si>
    <t>プレセカンドスクール健康調査票（小学校）</t>
    <phoneticPr fontId="5"/>
  </si>
  <si>
    <t>令和4年度予算・予算説明書</t>
    <rPh sb="0" eb="2">
      <t>レイワ</t>
    </rPh>
    <rPh sb="3" eb="5">
      <t>ネンド</t>
    </rPh>
    <rPh sb="5" eb="7">
      <t>ヨサン</t>
    </rPh>
    <rPh sb="8" eb="13">
      <t>ヨサンセツメイショ</t>
    </rPh>
    <phoneticPr fontId="5"/>
  </si>
  <si>
    <t>2/14AM迄に200部納品</t>
    <rPh sb="6" eb="7">
      <t>マデ</t>
    </rPh>
    <rPh sb="11" eb="12">
      <t>ブ</t>
    </rPh>
    <rPh sb="12" eb="14">
      <t>ノウヒン</t>
    </rPh>
    <phoneticPr fontId="5"/>
  </si>
  <si>
    <t>講演会「昔の暮らしと火の道具」チラシ</t>
    <rPh sb="0" eb="3">
      <t>コウエンカイ</t>
    </rPh>
    <rPh sb="4" eb="5">
      <t>ムカシ</t>
    </rPh>
    <rPh sb="6" eb="7">
      <t>ク</t>
    </rPh>
    <rPh sb="10" eb="11">
      <t>ヒ</t>
    </rPh>
    <rPh sb="12" eb="14">
      <t>ドウグ</t>
    </rPh>
    <phoneticPr fontId="5"/>
  </si>
  <si>
    <t>Teensムサカツ2022春</t>
    <rPh sb="13" eb="14">
      <t>ハル</t>
    </rPh>
    <phoneticPr fontId="5"/>
  </si>
  <si>
    <t>令和4年第1回市議会定例会当初議案</t>
    <rPh sb="0" eb="2">
      <t>レイワ</t>
    </rPh>
    <rPh sb="3" eb="4">
      <t>ネン</t>
    </rPh>
    <rPh sb="4" eb="5">
      <t>ダイ</t>
    </rPh>
    <rPh sb="6" eb="7">
      <t>カイ</t>
    </rPh>
    <rPh sb="7" eb="17">
      <t>シギカイテイレイカイトウショギアン</t>
    </rPh>
    <phoneticPr fontId="5"/>
  </si>
  <si>
    <t>2/10迄に75部納品</t>
    <rPh sb="4" eb="5">
      <t>マデ</t>
    </rPh>
    <rPh sb="8" eb="9">
      <t>ブ</t>
    </rPh>
    <rPh sb="9" eb="11">
      <t>ノウヒン</t>
    </rPh>
    <phoneticPr fontId="5"/>
  </si>
  <si>
    <t>新中1給食選択調査の案内文書</t>
    <rPh sb="0" eb="2">
      <t>シンチュウ</t>
    </rPh>
    <rPh sb="3" eb="9">
      <t>キュウショクセンタクチョウサ</t>
    </rPh>
    <rPh sb="10" eb="14">
      <t>アンナイブンショ</t>
    </rPh>
    <phoneticPr fontId="5"/>
  </si>
  <si>
    <t>新中1給食選択調査票</t>
    <rPh sb="9" eb="10">
      <t>ヒョウ</t>
    </rPh>
    <phoneticPr fontId="5"/>
  </si>
  <si>
    <t>令和3年度財政援助団体等監査報告書</t>
    <rPh sb="0" eb="2">
      <t>レイワ</t>
    </rPh>
    <rPh sb="3" eb="5">
      <t>ネンド</t>
    </rPh>
    <rPh sb="5" eb="17">
      <t>ザイセイエンジョダンタイトウカンサホウコクショ</t>
    </rPh>
    <phoneticPr fontId="5"/>
  </si>
  <si>
    <t>医療証切替のお知らせ</t>
    <rPh sb="0" eb="5">
      <t>イリョウショウキリカエ</t>
    </rPh>
    <rPh sb="7" eb="8">
      <t>シ</t>
    </rPh>
    <phoneticPr fontId="5"/>
  </si>
  <si>
    <t>B7で1,440部</t>
    <rPh sb="8" eb="9">
      <t>ブ</t>
    </rPh>
    <phoneticPr fontId="5"/>
  </si>
  <si>
    <t>武蔵野市民生児童委員協議会会長協議会資料(A3)</t>
    <rPh sb="0" eb="13">
      <t>ムサシノシミンセイジドウイインキョウギカイ</t>
    </rPh>
    <rPh sb="13" eb="20">
      <t>カイチョウキョウギカイシリョウ</t>
    </rPh>
    <phoneticPr fontId="5"/>
  </si>
  <si>
    <t>武蔵野市民生児童委員協議会会長協議会資料(A4)</t>
    <rPh sb="0" eb="13">
      <t>ムサシノシミンセイジドウイインキョウギカイ</t>
    </rPh>
    <rPh sb="13" eb="20">
      <t>カイチョウキョウギカイシリョウ</t>
    </rPh>
    <phoneticPr fontId="5"/>
  </si>
  <si>
    <t>武蔵野安心・安全ニュースNo.46</t>
    <rPh sb="0" eb="5">
      <t>ムサシノアンシン</t>
    </rPh>
    <rPh sb="6" eb="8">
      <t>アンゼン</t>
    </rPh>
    <phoneticPr fontId="5"/>
  </si>
  <si>
    <t>地域連絡会報告書（つながろう～令和3年度地域連絡会のまとめ～)</t>
    <rPh sb="0" eb="5">
      <t>チイキレンラクカイ</t>
    </rPh>
    <rPh sb="5" eb="8">
      <t>ホウコクショ</t>
    </rPh>
    <rPh sb="15" eb="17">
      <t>レイワ</t>
    </rPh>
    <rPh sb="18" eb="20">
      <t>ネンド</t>
    </rPh>
    <rPh sb="20" eb="25">
      <t>チイキレンラクカイ</t>
    </rPh>
    <phoneticPr fontId="5"/>
  </si>
  <si>
    <t>令和4年度予算参考資料</t>
    <rPh sb="0" eb="2">
      <t>レイワ</t>
    </rPh>
    <rPh sb="3" eb="5">
      <t>ネンド</t>
    </rPh>
    <rPh sb="5" eb="11">
      <t>ヨサンサンコウシリョウ</t>
    </rPh>
    <phoneticPr fontId="5"/>
  </si>
  <si>
    <t>男女共同参画フォーラム2021記録誌</t>
    <rPh sb="0" eb="6">
      <t>ダンジョキョウドウサンカク</t>
    </rPh>
    <rPh sb="15" eb="17">
      <t>キロク</t>
    </rPh>
    <rPh sb="17" eb="18">
      <t>シ</t>
    </rPh>
    <phoneticPr fontId="5"/>
  </si>
  <si>
    <t>認可保育施設に入所される方へのお知らせ</t>
    <rPh sb="0" eb="2">
      <t>ニンカ</t>
    </rPh>
    <rPh sb="2" eb="4">
      <t>ホイク</t>
    </rPh>
    <rPh sb="4" eb="6">
      <t>シセツ</t>
    </rPh>
    <rPh sb="7" eb="9">
      <t>ニュウショ</t>
    </rPh>
    <rPh sb="12" eb="13">
      <t>カタ</t>
    </rPh>
    <rPh sb="16" eb="17">
      <t>シ</t>
    </rPh>
    <phoneticPr fontId="5"/>
  </si>
  <si>
    <t>利用者負担（保育料）について</t>
    <rPh sb="0" eb="3">
      <t>リヨウシャ</t>
    </rPh>
    <rPh sb="3" eb="5">
      <t>フタン</t>
    </rPh>
    <rPh sb="6" eb="9">
      <t>ホイクリョウ</t>
    </rPh>
    <phoneticPr fontId="5"/>
  </si>
  <si>
    <t>病児・病後児保育関係書類</t>
    <rPh sb="0" eb="2">
      <t>ビョウジ</t>
    </rPh>
    <rPh sb="3" eb="5">
      <t>ビョウゴ</t>
    </rPh>
    <rPh sb="5" eb="6">
      <t>ジ</t>
    </rPh>
    <rPh sb="6" eb="8">
      <t>ホイク</t>
    </rPh>
    <rPh sb="8" eb="10">
      <t>カンケイ</t>
    </rPh>
    <rPh sb="10" eb="12">
      <t>ショルイ</t>
    </rPh>
    <phoneticPr fontId="5"/>
  </si>
  <si>
    <t>復職証明書</t>
    <rPh sb="0" eb="2">
      <t>フクショク</t>
    </rPh>
    <rPh sb="2" eb="5">
      <t>ショウメイショ</t>
    </rPh>
    <phoneticPr fontId="5"/>
  </si>
  <si>
    <t>教育・保育給付認定変更申請書兼届出書</t>
    <rPh sb="0" eb="2">
      <t>キョウイク</t>
    </rPh>
    <rPh sb="3" eb="5">
      <t>ホイク</t>
    </rPh>
    <rPh sb="5" eb="7">
      <t>キュウフ</t>
    </rPh>
    <rPh sb="7" eb="9">
      <t>ニンテイ</t>
    </rPh>
    <rPh sb="9" eb="18">
      <t>ヘンコウシンセイショケントドケデショ</t>
    </rPh>
    <phoneticPr fontId="5"/>
  </si>
  <si>
    <t>証明書類</t>
    <rPh sb="0" eb="4">
      <t>ショウメイショルイ</t>
    </rPh>
    <phoneticPr fontId="5"/>
  </si>
  <si>
    <t>請願及び陳情処理経過について（報告）</t>
    <rPh sb="0" eb="2">
      <t>セイガン</t>
    </rPh>
    <rPh sb="2" eb="3">
      <t>オヨ</t>
    </rPh>
    <rPh sb="4" eb="8">
      <t>チンジョウショリ</t>
    </rPh>
    <rPh sb="8" eb="10">
      <t>ケイカ</t>
    </rPh>
    <rPh sb="15" eb="17">
      <t>ホウコク</t>
    </rPh>
    <phoneticPr fontId="5"/>
  </si>
  <si>
    <t>令和4年度　武蔵野市予算の概要</t>
    <phoneticPr fontId="5"/>
  </si>
  <si>
    <t>令和4年度　武蔵野市予算の概要（カラー）</t>
    <rPh sb="0" eb="2">
      <t>レイワ</t>
    </rPh>
    <rPh sb="3" eb="5">
      <t>ネンド</t>
    </rPh>
    <rPh sb="6" eb="10">
      <t>ムサシノシ</t>
    </rPh>
    <rPh sb="10" eb="12">
      <t>ヨサン</t>
    </rPh>
    <rPh sb="13" eb="15">
      <t>ガイヨウ</t>
    </rPh>
    <phoneticPr fontId="5"/>
  </si>
  <si>
    <t>令和4年度施政方針並びに基本的施策（中綴じ）</t>
    <rPh sb="0" eb="2">
      <t>レイワ</t>
    </rPh>
    <rPh sb="3" eb="5">
      <t>ネンド</t>
    </rPh>
    <rPh sb="5" eb="9">
      <t>シセイホウシン</t>
    </rPh>
    <rPh sb="9" eb="10">
      <t>ナラ</t>
    </rPh>
    <rPh sb="12" eb="15">
      <t>キホンテキ</t>
    </rPh>
    <rPh sb="15" eb="17">
      <t>シサク</t>
    </rPh>
    <rPh sb="18" eb="19">
      <t>ナカ</t>
    </rPh>
    <rPh sb="19" eb="20">
      <t>ト</t>
    </rPh>
    <phoneticPr fontId="5"/>
  </si>
  <si>
    <t>令和4年度施政方針並びに基本的施策（平綴じ）</t>
    <rPh sb="18" eb="19">
      <t>ヒラ</t>
    </rPh>
    <rPh sb="19" eb="20">
      <t>ト</t>
    </rPh>
    <phoneticPr fontId="5"/>
  </si>
  <si>
    <t>中高生リーダー養成講座募集チラシ</t>
    <rPh sb="0" eb="3">
      <t>チュウコウセイ</t>
    </rPh>
    <rPh sb="7" eb="11">
      <t>ヨウセイコウザ</t>
    </rPh>
    <rPh sb="11" eb="13">
      <t>ボシュウ</t>
    </rPh>
    <phoneticPr fontId="5"/>
  </si>
  <si>
    <t>子ども考古学講座「考古学へのはじめの一歩」チラシ</t>
    <rPh sb="0" eb="1">
      <t>コ</t>
    </rPh>
    <rPh sb="3" eb="6">
      <t>コウコガク</t>
    </rPh>
    <rPh sb="6" eb="8">
      <t>コウザ</t>
    </rPh>
    <rPh sb="9" eb="12">
      <t>コウコガク</t>
    </rPh>
    <rPh sb="18" eb="20">
      <t>イッポ</t>
    </rPh>
    <phoneticPr fontId="5"/>
  </si>
  <si>
    <t>武蔵野市商店街チャレンジ戦略支援事業費補助金申請手続きマニュアル</t>
    <rPh sb="0" eb="7">
      <t>ムサシノシショウテンガイ</t>
    </rPh>
    <rPh sb="12" eb="14">
      <t>センリャク</t>
    </rPh>
    <rPh sb="14" eb="22">
      <t>シエンジギョウヒホジョキン</t>
    </rPh>
    <rPh sb="22" eb="26">
      <t>シンセイテツヅ</t>
    </rPh>
    <phoneticPr fontId="5"/>
  </si>
  <si>
    <t>武蔵野市から転出される方へ（お知らせ）</t>
    <rPh sb="0" eb="4">
      <t>ムサシノシ</t>
    </rPh>
    <rPh sb="6" eb="8">
      <t>テンシュツ</t>
    </rPh>
    <rPh sb="11" eb="12">
      <t>カタ</t>
    </rPh>
    <rPh sb="15" eb="16">
      <t>シ</t>
    </rPh>
    <phoneticPr fontId="5"/>
  </si>
  <si>
    <t>戸籍届書に関する証明書の請求書</t>
    <rPh sb="0" eb="2">
      <t>コセキ</t>
    </rPh>
    <rPh sb="2" eb="4">
      <t>トドケショ</t>
    </rPh>
    <rPh sb="5" eb="6">
      <t>カン</t>
    </rPh>
    <rPh sb="8" eb="11">
      <t>ショウメイショ</t>
    </rPh>
    <rPh sb="12" eb="15">
      <t>セイキュウショ</t>
    </rPh>
    <phoneticPr fontId="5"/>
  </si>
  <si>
    <t>署名用電子証明書/利用者証明用電子証明書　新規発行申請書　更新申請書</t>
    <rPh sb="0" eb="8">
      <t>ショメイヨウデンシショウメイショ</t>
    </rPh>
    <rPh sb="9" eb="12">
      <t>リヨウシャ</t>
    </rPh>
    <rPh sb="12" eb="15">
      <t>ショウメイヨウ</t>
    </rPh>
    <rPh sb="15" eb="17">
      <t>デンシ</t>
    </rPh>
    <rPh sb="17" eb="20">
      <t>ショウメイショ</t>
    </rPh>
    <rPh sb="21" eb="23">
      <t>シンキ</t>
    </rPh>
    <rPh sb="23" eb="25">
      <t>ハッコウ</t>
    </rPh>
    <rPh sb="25" eb="28">
      <t>シンセイショ</t>
    </rPh>
    <rPh sb="29" eb="31">
      <t>コウシン</t>
    </rPh>
    <rPh sb="31" eb="34">
      <t>シンセイショ</t>
    </rPh>
    <phoneticPr fontId="5"/>
  </si>
  <si>
    <t>印鑑登録申請書/証明書カード交付・暗証番号登録関係申請書</t>
    <rPh sb="0" eb="2">
      <t>インカン</t>
    </rPh>
    <rPh sb="2" eb="4">
      <t>トウロク</t>
    </rPh>
    <rPh sb="4" eb="7">
      <t>シンセイショ</t>
    </rPh>
    <rPh sb="8" eb="11">
      <t>ショウメイショ</t>
    </rPh>
    <rPh sb="14" eb="16">
      <t>コウフ</t>
    </rPh>
    <rPh sb="17" eb="21">
      <t>アンショウバンゴウ</t>
    </rPh>
    <rPh sb="21" eb="23">
      <t>トウロク</t>
    </rPh>
    <rPh sb="23" eb="25">
      <t>カンケイ</t>
    </rPh>
    <rPh sb="25" eb="28">
      <t>シンセイショ</t>
    </rPh>
    <phoneticPr fontId="5"/>
  </si>
  <si>
    <t>戸籍証明委任状</t>
    <rPh sb="0" eb="2">
      <t>コセキ</t>
    </rPh>
    <rPh sb="2" eb="4">
      <t>ショウメイ</t>
    </rPh>
    <rPh sb="4" eb="7">
      <t>イニンジョウ</t>
    </rPh>
    <phoneticPr fontId="5"/>
  </si>
  <si>
    <t>戸籍証明委任状　記入見本</t>
    <rPh sb="0" eb="2">
      <t>コセキ</t>
    </rPh>
    <rPh sb="2" eb="4">
      <t>ショウメイ</t>
    </rPh>
    <rPh sb="4" eb="7">
      <t>イニンジョウ</t>
    </rPh>
    <rPh sb="8" eb="10">
      <t>キニュウ</t>
    </rPh>
    <rPh sb="10" eb="12">
      <t>ミホン</t>
    </rPh>
    <phoneticPr fontId="5"/>
  </si>
  <si>
    <t>令和3年度サイエンスクラブの記録</t>
    <rPh sb="0" eb="2">
      <t>レイワ</t>
    </rPh>
    <rPh sb="3" eb="4">
      <t>ネン</t>
    </rPh>
    <rPh sb="4" eb="5">
      <t>ド</t>
    </rPh>
    <rPh sb="14" eb="16">
      <t>キロク</t>
    </rPh>
    <phoneticPr fontId="5"/>
  </si>
  <si>
    <t>武蔵野市外国籍市民意識調査報告書</t>
    <rPh sb="0" eb="4">
      <t>ムサシノシ</t>
    </rPh>
    <rPh sb="4" eb="7">
      <t>ガイコクセキ</t>
    </rPh>
    <rPh sb="7" eb="11">
      <t>シミンイシキ</t>
    </rPh>
    <rPh sb="11" eb="16">
      <t>チョウサホウコクショ</t>
    </rPh>
    <phoneticPr fontId="5"/>
  </si>
  <si>
    <t>非行防止チラシ（小学生向け）</t>
    <rPh sb="8" eb="10">
      <t>ショウガク</t>
    </rPh>
    <phoneticPr fontId="5"/>
  </si>
  <si>
    <t>ムーバス5号路線「境西循環/境・東小金井線」路線図・時刻表</t>
    <rPh sb="5" eb="6">
      <t>ゴウ</t>
    </rPh>
    <rPh sb="6" eb="8">
      <t>ロセン</t>
    </rPh>
    <rPh sb="9" eb="10">
      <t>サカイ</t>
    </rPh>
    <rPh sb="10" eb="11">
      <t>ニシ</t>
    </rPh>
    <rPh sb="11" eb="13">
      <t>ジュンカン</t>
    </rPh>
    <rPh sb="14" eb="15">
      <t>サカイ</t>
    </rPh>
    <rPh sb="16" eb="20">
      <t>ヒガシコガネイ</t>
    </rPh>
    <rPh sb="20" eb="21">
      <t>セン</t>
    </rPh>
    <rPh sb="22" eb="24">
      <t>ロセン</t>
    </rPh>
    <rPh sb="24" eb="25">
      <t>ズ</t>
    </rPh>
    <rPh sb="26" eb="29">
      <t>ジコクヒョウ</t>
    </rPh>
    <phoneticPr fontId="5"/>
  </si>
  <si>
    <t>新型コロナワクチン小児接種用予診票</t>
    <rPh sb="0" eb="2">
      <t>シンガタ</t>
    </rPh>
    <rPh sb="9" eb="11">
      <t>ショウニ</t>
    </rPh>
    <rPh sb="11" eb="14">
      <t>セッシュヨウ</t>
    </rPh>
    <rPh sb="14" eb="17">
      <t>ヨシンヒョウ</t>
    </rPh>
    <phoneticPr fontId="5"/>
  </si>
  <si>
    <t>接種後の注意点</t>
    <rPh sb="0" eb="3">
      <t>セッシュゴ</t>
    </rPh>
    <rPh sb="4" eb="7">
      <t>チュウイテン</t>
    </rPh>
    <phoneticPr fontId="5"/>
  </si>
  <si>
    <t>中小企業者等特別支援金（申請書一式）</t>
    <rPh sb="0" eb="4">
      <t>チュウショウキギョウ</t>
    </rPh>
    <rPh sb="4" eb="5">
      <t>シャ</t>
    </rPh>
    <rPh sb="5" eb="6">
      <t>トウ</t>
    </rPh>
    <rPh sb="6" eb="11">
      <t>トクベツシエンキン</t>
    </rPh>
    <rPh sb="12" eb="17">
      <t>シンセイショイッシキ</t>
    </rPh>
    <phoneticPr fontId="5"/>
  </si>
  <si>
    <t>ファイナルコンサートプログラム(当日配布用）</t>
    <rPh sb="16" eb="18">
      <t>トウジツ</t>
    </rPh>
    <rPh sb="18" eb="21">
      <t>ハイフヨウ</t>
    </rPh>
    <phoneticPr fontId="5"/>
  </si>
  <si>
    <t>ファイナルコンサートパンフレット（関係者用）</t>
    <rPh sb="17" eb="21">
      <t>カンケイシャヨウ</t>
    </rPh>
    <phoneticPr fontId="5"/>
  </si>
  <si>
    <t>災害時要援護者に登録されている皆様へ（うぐいす）</t>
    <rPh sb="0" eb="7">
      <t>サイガイジヨウエンゴシャ</t>
    </rPh>
    <rPh sb="8" eb="10">
      <t>トウロク</t>
    </rPh>
    <rPh sb="15" eb="17">
      <t>ミナサマ</t>
    </rPh>
    <phoneticPr fontId="5"/>
  </si>
  <si>
    <t>あなたは武蔵野市災害時要援護者対策事業をご存じですか（白）</t>
    <rPh sb="4" eb="8">
      <t>ムサシノシ</t>
    </rPh>
    <rPh sb="8" eb="10">
      <t>サイガイ</t>
    </rPh>
    <rPh sb="10" eb="11">
      <t>ジ</t>
    </rPh>
    <rPh sb="11" eb="15">
      <t>ヨウエンゴシャ</t>
    </rPh>
    <rPh sb="15" eb="17">
      <t>タイサク</t>
    </rPh>
    <rPh sb="17" eb="19">
      <t>ジギョウ</t>
    </rPh>
    <rPh sb="21" eb="22">
      <t>ゾン</t>
    </rPh>
    <rPh sb="27" eb="28">
      <t>シロ</t>
    </rPh>
    <phoneticPr fontId="5"/>
  </si>
  <si>
    <t>避難行動要支援者名簿への登録のお知らせ（オレンジ）</t>
    <rPh sb="0" eb="8">
      <t>ヒナンコウドウヨウシエンシャ</t>
    </rPh>
    <rPh sb="8" eb="10">
      <t>メイボ</t>
    </rPh>
    <rPh sb="12" eb="14">
      <t>トウロク</t>
    </rPh>
    <rPh sb="16" eb="17">
      <t>シ</t>
    </rPh>
    <phoneticPr fontId="5"/>
  </si>
  <si>
    <t>特別徴収のしおり</t>
    <rPh sb="0" eb="2">
      <t>トクベツ</t>
    </rPh>
    <rPh sb="2" eb="4">
      <t>チョウシュウ</t>
    </rPh>
    <phoneticPr fontId="5"/>
  </si>
  <si>
    <t>特集展示「歴史公文書から見る井の頭」</t>
    <rPh sb="0" eb="2">
      <t>トクシュウ</t>
    </rPh>
    <rPh sb="2" eb="4">
      <t>テンジ</t>
    </rPh>
    <rPh sb="5" eb="10">
      <t>レキシコウブンショ</t>
    </rPh>
    <rPh sb="12" eb="13">
      <t>ミ</t>
    </rPh>
    <rPh sb="14" eb="15">
      <t>イ</t>
    </rPh>
    <rPh sb="16" eb="17">
      <t>カシラ</t>
    </rPh>
    <phoneticPr fontId="5"/>
  </si>
  <si>
    <t>じどうかんだより3月号</t>
    <rPh sb="9" eb="11">
      <t>ガツゴウ</t>
    </rPh>
    <phoneticPr fontId="5"/>
  </si>
  <si>
    <t>市都民税納通チラシR4年3月用</t>
    <rPh sb="0" eb="6">
      <t>シトミンゼイノウツウ</t>
    </rPh>
    <rPh sb="11" eb="12">
      <t>ネン</t>
    </rPh>
    <rPh sb="13" eb="14">
      <t>ガツ</t>
    </rPh>
    <rPh sb="14" eb="15">
      <t>ヨウ</t>
    </rPh>
    <phoneticPr fontId="5"/>
  </si>
  <si>
    <t>（厚労省）5歳から11歳　ワクチン接種についてのお知らせ</t>
    <rPh sb="1" eb="4">
      <t>コウロウショウ</t>
    </rPh>
    <rPh sb="6" eb="7">
      <t>サイ</t>
    </rPh>
    <rPh sb="11" eb="12">
      <t>サイ</t>
    </rPh>
    <rPh sb="17" eb="19">
      <t>セッシュ</t>
    </rPh>
    <rPh sb="25" eb="26">
      <t>シ</t>
    </rPh>
    <phoneticPr fontId="5"/>
  </si>
  <si>
    <t>小児用ファイザーワクチンの説明書</t>
    <rPh sb="0" eb="3">
      <t>ショウニヨウ</t>
    </rPh>
    <rPh sb="13" eb="16">
      <t>セツメイショ</t>
    </rPh>
    <phoneticPr fontId="5"/>
  </si>
  <si>
    <t>武蔵野市震災復興マニュアル（暫定版）</t>
    <rPh sb="0" eb="4">
      <t>ムサシノシ</t>
    </rPh>
    <rPh sb="4" eb="8">
      <t>シンサイフッコウ</t>
    </rPh>
    <rPh sb="14" eb="16">
      <t>ザンテイ</t>
    </rPh>
    <rPh sb="16" eb="17">
      <t>バン</t>
    </rPh>
    <phoneticPr fontId="5"/>
  </si>
  <si>
    <t>新型コロナワクチン接種についてのお知らせ（小児用）</t>
    <rPh sb="0" eb="2">
      <t>シンガタ</t>
    </rPh>
    <rPh sb="9" eb="11">
      <t>セッシュ</t>
    </rPh>
    <rPh sb="17" eb="18">
      <t>シ</t>
    </rPh>
    <rPh sb="21" eb="24">
      <t>ショウニヨウ</t>
    </rPh>
    <phoneticPr fontId="5"/>
  </si>
  <si>
    <t>令和3年度　事務事業評価実施結果集</t>
    <rPh sb="0" eb="2">
      <t>レイワ</t>
    </rPh>
    <rPh sb="3" eb="4">
      <t>ネン</t>
    </rPh>
    <rPh sb="4" eb="5">
      <t>ド</t>
    </rPh>
    <rPh sb="6" eb="10">
      <t>ジムジギョウ</t>
    </rPh>
    <rPh sb="10" eb="16">
      <t>ヒョウカジッシケッカ</t>
    </rPh>
    <rPh sb="16" eb="17">
      <t>シュウ</t>
    </rPh>
    <phoneticPr fontId="5"/>
  </si>
  <si>
    <t xml:space="preserve">武蔵野市民生児童委員協議会合同民協資料(A4) </t>
    <rPh sb="0" eb="13">
      <t>ムサシノシミンセイジドウイインキョウギカイ</t>
    </rPh>
    <rPh sb="13" eb="19">
      <t>ゴウドウミンキョウシリョウ</t>
    </rPh>
    <phoneticPr fontId="5"/>
  </si>
  <si>
    <t xml:space="preserve">武蔵野市民生児童委員協議会合同民協資料(A3) </t>
    <rPh sb="0" eb="13">
      <t>ムサシノシミンセイジドウイインキョウギカイ</t>
    </rPh>
    <rPh sb="13" eb="19">
      <t>ゴウドウミンキョウシリョウ</t>
    </rPh>
    <phoneticPr fontId="5"/>
  </si>
  <si>
    <t>軽自動車税納税通知書について</t>
    <rPh sb="5" eb="7">
      <t>ノウゼイ</t>
    </rPh>
    <rPh sb="7" eb="10">
      <t>ツウチショ</t>
    </rPh>
    <phoneticPr fontId="5"/>
  </si>
  <si>
    <t>令和4年度武蔵野市社会教育関係団体登録更新の記入例</t>
    <rPh sb="0" eb="2">
      <t>レイワ</t>
    </rPh>
    <rPh sb="3" eb="9">
      <t>ネンドムサシノシ</t>
    </rPh>
    <rPh sb="9" eb="17">
      <t>シャカイキョウイクカンケイダンタイ</t>
    </rPh>
    <rPh sb="17" eb="19">
      <t>トウロク</t>
    </rPh>
    <rPh sb="19" eb="21">
      <t>コウシン</t>
    </rPh>
    <rPh sb="22" eb="24">
      <t>キニュウ</t>
    </rPh>
    <rPh sb="24" eb="25">
      <t>レイ</t>
    </rPh>
    <phoneticPr fontId="5"/>
  </si>
  <si>
    <t>令和4年度予防接種実施手引き</t>
    <rPh sb="0" eb="2">
      <t>レイワ</t>
    </rPh>
    <rPh sb="3" eb="4">
      <t>ネン</t>
    </rPh>
    <rPh sb="4" eb="5">
      <t>ド</t>
    </rPh>
    <rPh sb="5" eb="7">
      <t>ヨボウ</t>
    </rPh>
    <rPh sb="7" eb="9">
      <t>セッシュ</t>
    </rPh>
    <rPh sb="9" eb="11">
      <t>ジッシ</t>
    </rPh>
    <rPh sb="11" eb="13">
      <t>テビ</t>
    </rPh>
    <phoneticPr fontId="5"/>
  </si>
  <si>
    <t>保険年金課</t>
    <rPh sb="0" eb="5">
      <t>ホケンネンキンカ</t>
    </rPh>
    <phoneticPr fontId="5"/>
  </si>
  <si>
    <t>短期証更新のお知らせ</t>
    <rPh sb="0" eb="2">
      <t>タンキ</t>
    </rPh>
    <rPh sb="2" eb="3">
      <t>ショウ</t>
    </rPh>
    <rPh sb="3" eb="5">
      <t>コウシン</t>
    </rPh>
    <rPh sb="7" eb="8">
      <t>シ</t>
    </rPh>
    <phoneticPr fontId="5"/>
  </si>
  <si>
    <t>自転車の交通ルールテスト</t>
    <rPh sb="0" eb="3">
      <t>ジテンシャ</t>
    </rPh>
    <rPh sb="4" eb="6">
      <t>コウツウ</t>
    </rPh>
    <phoneticPr fontId="5"/>
  </si>
  <si>
    <t>武蔵野市外国籍市民意識調査報告書</t>
    <phoneticPr fontId="5"/>
  </si>
  <si>
    <t>予定外/再出力/短納期</t>
    <rPh sb="0" eb="2">
      <t>ヨテイ</t>
    </rPh>
    <rPh sb="2" eb="3">
      <t>ガイ</t>
    </rPh>
    <rPh sb="4" eb="7">
      <t>サイシュツリョク</t>
    </rPh>
    <rPh sb="8" eb="11">
      <t>タンノウキ</t>
    </rPh>
    <phoneticPr fontId="5"/>
  </si>
  <si>
    <t>むさしの発見隊「馬術部体験入部」チラシ</t>
    <rPh sb="4" eb="6">
      <t>ハッケン</t>
    </rPh>
    <rPh sb="6" eb="7">
      <t>タイ</t>
    </rPh>
    <rPh sb="8" eb="10">
      <t>バジュツ</t>
    </rPh>
    <rPh sb="10" eb="11">
      <t>ブ</t>
    </rPh>
    <rPh sb="11" eb="13">
      <t>タイケン</t>
    </rPh>
    <rPh sb="13" eb="15">
      <t>ニュウブ</t>
    </rPh>
    <phoneticPr fontId="5"/>
  </si>
  <si>
    <t>第二期武蔵野市スポーツ推進計画</t>
    <rPh sb="0" eb="2">
      <t>ダイニ</t>
    </rPh>
    <rPh sb="2" eb="3">
      <t>キ</t>
    </rPh>
    <rPh sb="3" eb="6">
      <t>ムサシノ</t>
    </rPh>
    <rPh sb="6" eb="7">
      <t>シ</t>
    </rPh>
    <rPh sb="11" eb="15">
      <t>スイシンケイカク</t>
    </rPh>
    <phoneticPr fontId="5"/>
  </si>
  <si>
    <t>学習者用デジタル教科書実践事例集2021年追補版</t>
    <rPh sb="0" eb="2">
      <t>ガクシュウ</t>
    </rPh>
    <rPh sb="2" eb="4">
      <t>シャヨウ</t>
    </rPh>
    <rPh sb="8" eb="11">
      <t>キョウカショ</t>
    </rPh>
    <rPh sb="11" eb="15">
      <t>ジッセンジレイ</t>
    </rPh>
    <rPh sb="15" eb="16">
      <t>シュウ</t>
    </rPh>
    <rPh sb="20" eb="21">
      <t>ネン</t>
    </rPh>
    <rPh sb="21" eb="24">
      <t>ツイホバン</t>
    </rPh>
    <phoneticPr fontId="5"/>
  </si>
  <si>
    <t>新型コロナワクチン小児接種用予診票</t>
    <rPh sb="0" eb="2">
      <t>シンガタ</t>
    </rPh>
    <rPh sb="9" eb="11">
      <t>ショウニ</t>
    </rPh>
    <rPh sb="11" eb="13">
      <t>セッシュ</t>
    </rPh>
    <rPh sb="13" eb="14">
      <t>ヨウ</t>
    </rPh>
    <rPh sb="14" eb="17">
      <t>ヨシンヒョウ</t>
    </rPh>
    <phoneticPr fontId="5"/>
  </si>
  <si>
    <t>令和3年度定期監査(工事)報告書(令和3年度執行分)</t>
    <rPh sb="0" eb="2">
      <t>レイワ</t>
    </rPh>
    <rPh sb="3" eb="4">
      <t>ネン</t>
    </rPh>
    <rPh sb="4" eb="5">
      <t>ド</t>
    </rPh>
    <rPh sb="5" eb="7">
      <t>テイキ</t>
    </rPh>
    <rPh sb="7" eb="9">
      <t>カンサ</t>
    </rPh>
    <rPh sb="10" eb="12">
      <t>コウジ</t>
    </rPh>
    <rPh sb="13" eb="16">
      <t>ホウコクショ</t>
    </rPh>
    <rPh sb="17" eb="19">
      <t>レイワ</t>
    </rPh>
    <rPh sb="20" eb="21">
      <t>ネン</t>
    </rPh>
    <rPh sb="21" eb="22">
      <t>ド</t>
    </rPh>
    <rPh sb="22" eb="24">
      <t>シッコウ</t>
    </rPh>
    <rPh sb="24" eb="25">
      <t>ブン</t>
    </rPh>
    <phoneticPr fontId="5"/>
  </si>
  <si>
    <t>「紙芝居一座がやってくる！」（第6回）チラシ</t>
    <rPh sb="1" eb="6">
      <t>カミシバイイチザ</t>
    </rPh>
    <rPh sb="15" eb="16">
      <t>ダイ</t>
    </rPh>
    <rPh sb="17" eb="18">
      <t>カイ</t>
    </rPh>
    <phoneticPr fontId="5"/>
  </si>
  <si>
    <t>文化財講演会「玉川上水の歴史と史跡・名勝としての価値」チラシ</t>
    <rPh sb="0" eb="6">
      <t>ブンカザイコウエンカイ</t>
    </rPh>
    <rPh sb="7" eb="11">
      <t>タマガワジョウスイ</t>
    </rPh>
    <rPh sb="12" eb="14">
      <t>レキシ</t>
    </rPh>
    <rPh sb="15" eb="17">
      <t>シセキ</t>
    </rPh>
    <rPh sb="18" eb="20">
      <t>メイショウ</t>
    </rPh>
    <rPh sb="24" eb="26">
      <t>カチ</t>
    </rPh>
    <phoneticPr fontId="5"/>
  </si>
  <si>
    <t>武蔵野市耐震助成制度案内チラシ</t>
    <rPh sb="4" eb="8">
      <t>タイシンジョセイ</t>
    </rPh>
    <rPh sb="8" eb="10">
      <t>セイド</t>
    </rPh>
    <rPh sb="10" eb="12">
      <t>アンナイ</t>
    </rPh>
    <phoneticPr fontId="5"/>
  </si>
  <si>
    <t>職員採用試験案内</t>
    <rPh sb="0" eb="6">
      <t>ショクインサイヨウシケン</t>
    </rPh>
    <rPh sb="6" eb="8">
      <t>アンナイ</t>
    </rPh>
    <phoneticPr fontId="5"/>
  </si>
  <si>
    <t>利用者負担（保育料）決定通知書送付状</t>
    <rPh sb="0" eb="3">
      <t>リヨウシャ</t>
    </rPh>
    <rPh sb="3" eb="5">
      <t>フタン</t>
    </rPh>
    <rPh sb="6" eb="8">
      <t>ホイク</t>
    </rPh>
    <rPh sb="8" eb="9">
      <t>リョウ</t>
    </rPh>
    <rPh sb="10" eb="15">
      <t>ケッテイツウチショ</t>
    </rPh>
    <rPh sb="15" eb="18">
      <t>ソウフジョウ</t>
    </rPh>
    <phoneticPr fontId="5"/>
  </si>
  <si>
    <t>認定証送付状（保留）</t>
    <rPh sb="0" eb="3">
      <t>ニンテイショウ</t>
    </rPh>
    <rPh sb="3" eb="6">
      <t>ソウフジョウ</t>
    </rPh>
    <rPh sb="7" eb="9">
      <t>ホリュウ</t>
    </rPh>
    <phoneticPr fontId="5"/>
  </si>
  <si>
    <t>認定証送付状（内定）</t>
    <rPh sb="0" eb="3">
      <t>ニンテイショウ</t>
    </rPh>
    <rPh sb="3" eb="6">
      <t>ソウフジョウ</t>
    </rPh>
    <rPh sb="7" eb="9">
      <t>ナイテイ</t>
    </rPh>
    <phoneticPr fontId="5"/>
  </si>
  <si>
    <t>生涯学習事業費補助金及び子ども文化・スポーツ・体験活動団体支援事業費補助金募集要項</t>
    <rPh sb="0" eb="7">
      <t>ショウガイガクシュウジギョウヒ</t>
    </rPh>
    <rPh sb="7" eb="10">
      <t>ホジョキン</t>
    </rPh>
    <rPh sb="10" eb="11">
      <t>オヨ</t>
    </rPh>
    <rPh sb="12" eb="13">
      <t>コ</t>
    </rPh>
    <rPh sb="31" eb="37">
      <t>ジギョウヒホジョキン</t>
    </rPh>
    <rPh sb="37" eb="39">
      <t>ボシュウ</t>
    </rPh>
    <rPh sb="39" eb="41">
      <t>ヨウコウ</t>
    </rPh>
    <phoneticPr fontId="5"/>
  </si>
  <si>
    <t>生涯学習事業費補助金及び子ども文化・スポーツ・体験活動団体支援事業費補助金チラシ</t>
    <rPh sb="0" eb="7">
      <t>ショウガイガクシュウジギョウヒ</t>
    </rPh>
    <rPh sb="7" eb="10">
      <t>ホジョキン</t>
    </rPh>
    <rPh sb="10" eb="11">
      <t>オヨ</t>
    </rPh>
    <rPh sb="12" eb="13">
      <t>コ</t>
    </rPh>
    <rPh sb="31" eb="37">
      <t>ジギョウヒホジョキン</t>
    </rPh>
    <phoneticPr fontId="5"/>
  </si>
  <si>
    <t>むさしのばやしチビッコ教室チラシ</t>
    <rPh sb="11" eb="13">
      <t>キョウシツ</t>
    </rPh>
    <phoneticPr fontId="5"/>
  </si>
  <si>
    <t>特別徴収開始のお知らせ</t>
    <rPh sb="0" eb="4">
      <t>トクベツチョウシュウ</t>
    </rPh>
    <rPh sb="4" eb="6">
      <t>カイシ</t>
    </rPh>
    <rPh sb="8" eb="9">
      <t>シ</t>
    </rPh>
    <phoneticPr fontId="5"/>
  </si>
  <si>
    <t>警告札（夜間撤去）</t>
    <rPh sb="0" eb="3">
      <t>ケイコクフダ</t>
    </rPh>
    <rPh sb="4" eb="6">
      <t>ヤカン</t>
    </rPh>
    <rPh sb="6" eb="8">
      <t>テッキョ</t>
    </rPh>
    <phoneticPr fontId="5"/>
  </si>
  <si>
    <t>文化財保護委員講義「国分寺崖線につくられた別荘庭園の楽しみ方」チラシ</t>
    <rPh sb="0" eb="5">
      <t>ブンカザイホゴ</t>
    </rPh>
    <rPh sb="5" eb="7">
      <t>イイン</t>
    </rPh>
    <rPh sb="7" eb="9">
      <t>コウギ</t>
    </rPh>
    <rPh sb="10" eb="15">
      <t>コクブンジガケセン</t>
    </rPh>
    <rPh sb="21" eb="25">
      <t>ベッソウテイエン</t>
    </rPh>
    <rPh sb="26" eb="27">
      <t>タノ</t>
    </rPh>
    <rPh sb="29" eb="30">
      <t>カタ</t>
    </rPh>
    <phoneticPr fontId="5"/>
  </si>
  <si>
    <t>はなみずき　令和3年度P連活動の記録</t>
    <rPh sb="6" eb="8">
      <t>レイワ</t>
    </rPh>
    <rPh sb="9" eb="10">
      <t>ネン</t>
    </rPh>
    <rPh sb="10" eb="11">
      <t>ド</t>
    </rPh>
    <rPh sb="12" eb="15">
      <t>レンカツドウ</t>
    </rPh>
    <rPh sb="16" eb="18">
      <t>キロク</t>
    </rPh>
    <phoneticPr fontId="5"/>
  </si>
  <si>
    <t>産前・産後ヘルパー申請書</t>
    <rPh sb="0" eb="2">
      <t>サンゼン</t>
    </rPh>
    <rPh sb="3" eb="5">
      <t>サンゴ</t>
    </rPh>
    <rPh sb="9" eb="12">
      <t>シンセイショ</t>
    </rPh>
    <phoneticPr fontId="5"/>
  </si>
  <si>
    <t>産前・産後ヘルパーパンフレット</t>
    <rPh sb="0" eb="2">
      <t>サンゼン</t>
    </rPh>
    <rPh sb="3" eb="5">
      <t>サンゴ</t>
    </rPh>
    <phoneticPr fontId="5"/>
  </si>
  <si>
    <t>産前・産後支援ヘルパー事業所一覧</t>
    <rPh sb="0" eb="2">
      <t>サンゼン</t>
    </rPh>
    <rPh sb="3" eb="5">
      <t>サンゴ</t>
    </rPh>
    <rPh sb="5" eb="7">
      <t>シエン</t>
    </rPh>
    <rPh sb="11" eb="14">
      <t>ジギョウショ</t>
    </rPh>
    <rPh sb="14" eb="16">
      <t>イチラン</t>
    </rPh>
    <phoneticPr fontId="5"/>
  </si>
  <si>
    <t>令和4年武蔵野市民体育大会プログラム</t>
    <rPh sb="0" eb="2">
      <t>レイワ</t>
    </rPh>
    <rPh sb="3" eb="4">
      <t>ネン</t>
    </rPh>
    <rPh sb="4" eb="9">
      <t>ムサシノシミン</t>
    </rPh>
    <rPh sb="9" eb="11">
      <t>タイイク</t>
    </rPh>
    <rPh sb="11" eb="13">
      <t>タイカイ</t>
    </rPh>
    <phoneticPr fontId="5"/>
  </si>
  <si>
    <t>令和4年度　五小の教育(A4)</t>
    <rPh sb="0" eb="2">
      <t>レイワ</t>
    </rPh>
    <rPh sb="3" eb="4">
      <t>ネン</t>
    </rPh>
    <rPh sb="4" eb="5">
      <t>ド</t>
    </rPh>
    <rPh sb="6" eb="7">
      <t>ゴ</t>
    </rPh>
    <rPh sb="7" eb="8">
      <t>ショウ</t>
    </rPh>
    <rPh sb="9" eb="11">
      <t>キョウイク</t>
    </rPh>
    <phoneticPr fontId="5"/>
  </si>
  <si>
    <t>令和4年度　五小の教育(A3)</t>
    <rPh sb="0" eb="2">
      <t>レイワ</t>
    </rPh>
    <rPh sb="3" eb="4">
      <t>ネン</t>
    </rPh>
    <rPh sb="4" eb="5">
      <t>ド</t>
    </rPh>
    <rPh sb="6" eb="7">
      <t>ゴ</t>
    </rPh>
    <rPh sb="7" eb="8">
      <t>ショウ</t>
    </rPh>
    <rPh sb="9" eb="11">
      <t>キョウイク</t>
    </rPh>
    <phoneticPr fontId="5"/>
  </si>
  <si>
    <t>新型コロナワクチンを受けた後の注意点（大人・ファイザー）</t>
    <phoneticPr fontId="5"/>
  </si>
  <si>
    <t>収入申告書①</t>
    <rPh sb="0" eb="5">
      <t>シュウニュウシンコクショ</t>
    </rPh>
    <phoneticPr fontId="5"/>
  </si>
  <si>
    <t>収入申告書②</t>
    <rPh sb="0" eb="5">
      <t>シュウニュウシンコクショ</t>
    </rPh>
    <phoneticPr fontId="5"/>
  </si>
  <si>
    <t>傷病届①</t>
    <rPh sb="0" eb="3">
      <t>ショウビョウトドケ</t>
    </rPh>
    <phoneticPr fontId="5"/>
  </si>
  <si>
    <t>傷病届②</t>
    <rPh sb="0" eb="3">
      <t>ショウビョウトドケ</t>
    </rPh>
    <phoneticPr fontId="5"/>
  </si>
  <si>
    <t>個別接種を行う医療機関一覧（3月18日時点）</t>
    <rPh sb="0" eb="4">
      <t>コベツセッシュ</t>
    </rPh>
    <rPh sb="15" eb="16">
      <t>ガツ</t>
    </rPh>
    <rPh sb="18" eb="19">
      <t>ニチ</t>
    </rPh>
    <rPh sb="19" eb="21">
      <t>ジテン</t>
    </rPh>
    <phoneticPr fontId="5"/>
  </si>
  <si>
    <t>武蔵野市民生児童委員協議会会長協議会資料</t>
    <rPh sb="0" eb="4">
      <t>ムサシノシ</t>
    </rPh>
    <rPh sb="4" eb="13">
      <t>ミンセイジドウイインキョウギカイ</t>
    </rPh>
    <rPh sb="13" eb="15">
      <t>カイチョウ</t>
    </rPh>
    <rPh sb="15" eb="18">
      <t>キョウギカイ</t>
    </rPh>
    <rPh sb="18" eb="20">
      <t>シリョウ</t>
    </rPh>
    <phoneticPr fontId="5"/>
  </si>
  <si>
    <t>令和3年版　防災概要</t>
    <rPh sb="0" eb="2">
      <t>レイワ</t>
    </rPh>
    <rPh sb="3" eb="4">
      <t>ネン</t>
    </rPh>
    <rPh sb="4" eb="5">
      <t>バン</t>
    </rPh>
    <rPh sb="6" eb="10">
      <t>ボウサイガイヨウ</t>
    </rPh>
    <phoneticPr fontId="5"/>
  </si>
  <si>
    <t>受けよう！特定健康診査！</t>
    <rPh sb="0" eb="1">
      <t>ウ</t>
    </rPh>
    <rPh sb="5" eb="11">
      <t>トクテイケンコウシンサ</t>
    </rPh>
    <phoneticPr fontId="5"/>
  </si>
  <si>
    <t>眼科健康診査のお知らせ</t>
    <rPh sb="0" eb="2">
      <t>ガンカ</t>
    </rPh>
    <rPh sb="2" eb="4">
      <t>ケンコウ</t>
    </rPh>
    <rPh sb="4" eb="6">
      <t>シンサ</t>
    </rPh>
    <rPh sb="8" eb="9">
      <t>シ</t>
    </rPh>
    <phoneticPr fontId="5"/>
  </si>
  <si>
    <t>子宮がん検診を婦人科健診のきっかけに</t>
    <rPh sb="0" eb="2">
      <t>シキュウ</t>
    </rPh>
    <rPh sb="4" eb="6">
      <t>ケンシン</t>
    </rPh>
    <rPh sb="7" eb="10">
      <t>フジンカ</t>
    </rPh>
    <rPh sb="10" eb="12">
      <t>ケンシン</t>
    </rPh>
    <phoneticPr fontId="5"/>
  </si>
  <si>
    <t>日本スポーツ振興センター災害給付制度のご案内</t>
    <rPh sb="0" eb="2">
      <t>ニホン</t>
    </rPh>
    <rPh sb="6" eb="8">
      <t>シンコウ</t>
    </rPh>
    <rPh sb="12" eb="14">
      <t>サイガイ</t>
    </rPh>
    <rPh sb="14" eb="16">
      <t>キュウフ</t>
    </rPh>
    <rPh sb="16" eb="18">
      <t>セイド</t>
    </rPh>
    <rPh sb="20" eb="22">
      <t>アンナイ</t>
    </rPh>
    <phoneticPr fontId="5"/>
  </si>
  <si>
    <t>令和4年度　学校運営計画（四小）</t>
    <rPh sb="0" eb="2">
      <t>レイワ</t>
    </rPh>
    <rPh sb="3" eb="4">
      <t>ネン</t>
    </rPh>
    <rPh sb="4" eb="5">
      <t>ド</t>
    </rPh>
    <rPh sb="6" eb="12">
      <t>ガッコウウンエイケイカク</t>
    </rPh>
    <rPh sb="13" eb="14">
      <t>ヨン</t>
    </rPh>
    <rPh sb="14" eb="15">
      <t>ショウ</t>
    </rPh>
    <phoneticPr fontId="5"/>
  </si>
  <si>
    <t>通級判定ガイドライン</t>
    <rPh sb="0" eb="2">
      <t>ツウキュウ</t>
    </rPh>
    <rPh sb="2" eb="4">
      <t>ハンテイ</t>
    </rPh>
    <phoneticPr fontId="5"/>
  </si>
  <si>
    <t>むさしの青空市のあり方検討委員会報告書</t>
    <rPh sb="4" eb="6">
      <t>アオゾラ</t>
    </rPh>
    <rPh sb="6" eb="7">
      <t>イチ</t>
    </rPh>
    <rPh sb="10" eb="19">
      <t>カタケントウイインカイホウコクショ</t>
    </rPh>
    <phoneticPr fontId="5"/>
  </si>
  <si>
    <t>令和4年度　市民会館　市民講座　文学　テキスト</t>
    <rPh sb="0" eb="2">
      <t>レイワ</t>
    </rPh>
    <rPh sb="3" eb="4">
      <t>ネン</t>
    </rPh>
    <rPh sb="4" eb="5">
      <t>ド</t>
    </rPh>
    <rPh sb="6" eb="8">
      <t>シミン</t>
    </rPh>
    <rPh sb="8" eb="10">
      <t>カイカン</t>
    </rPh>
    <rPh sb="11" eb="13">
      <t>シミン</t>
    </rPh>
    <rPh sb="13" eb="15">
      <t>コウザ</t>
    </rPh>
    <rPh sb="16" eb="18">
      <t>ブンガク</t>
    </rPh>
    <phoneticPr fontId="5"/>
  </si>
  <si>
    <t>武蔵野市民生児童委員協議会合同民協資料(A3)</t>
    <rPh sb="0" eb="8">
      <t>ムサシノシミンセイジドウ</t>
    </rPh>
    <rPh sb="8" eb="19">
      <t>イインキョウギカイゴウドウミンキョウシリョウ</t>
    </rPh>
    <phoneticPr fontId="5"/>
  </si>
  <si>
    <t>武蔵野市民生児童委員協議会合同民協資料(A4)</t>
    <rPh sb="0" eb="8">
      <t>ムサシノシミンセイジドウ</t>
    </rPh>
    <rPh sb="8" eb="19">
      <t>イインキョウギカイゴウドウミンキョウシリョウ</t>
    </rPh>
    <phoneticPr fontId="5"/>
  </si>
  <si>
    <t>介護保険料還付通知書裏面</t>
    <rPh sb="0" eb="5">
      <t>カイゴホケンリョウ</t>
    </rPh>
    <rPh sb="5" eb="12">
      <t>カンプツウチショリメン</t>
    </rPh>
    <phoneticPr fontId="5"/>
  </si>
  <si>
    <t>介護保険料催告書裏面</t>
    <rPh sb="0" eb="8">
      <t>カイゴホケンリョウサイコクショ</t>
    </rPh>
    <rPh sb="8" eb="10">
      <t>リメン</t>
    </rPh>
    <phoneticPr fontId="5"/>
  </si>
  <si>
    <t>文化財保護委員特別講義「樹木の話 －生きものとしての特徴から文化財まで－」（オンライン）チラシ</t>
    <phoneticPr fontId="5"/>
  </si>
  <si>
    <t xml:space="preserve"> </t>
    <phoneticPr fontId="5"/>
  </si>
  <si>
    <t>新型コロナワクチンを受けた後の注意点（小児・ファイザー）</t>
    <rPh sb="19" eb="21">
      <t>ショウニ</t>
    </rPh>
    <phoneticPr fontId="5"/>
  </si>
  <si>
    <t>改訂版全国の学校における働き方改革事例集</t>
    <rPh sb="0" eb="5">
      <t>カイテイバンゼンコク</t>
    </rPh>
    <rPh sb="6" eb="8">
      <t>ガッコウ</t>
    </rPh>
    <rPh sb="12" eb="13">
      <t>ハタラ</t>
    </rPh>
    <rPh sb="14" eb="17">
      <t>カタカイカク</t>
    </rPh>
    <rPh sb="17" eb="19">
      <t>ジレイ</t>
    </rPh>
    <rPh sb="19" eb="20">
      <t>シュウ</t>
    </rPh>
    <phoneticPr fontId="5"/>
  </si>
  <si>
    <t>武蔵野いじめ防止基本方針に基づく具体的方策</t>
    <rPh sb="0" eb="3">
      <t>ムサシノ</t>
    </rPh>
    <rPh sb="6" eb="8">
      <t>ボウシ</t>
    </rPh>
    <rPh sb="8" eb="12">
      <t>キホンホウシン</t>
    </rPh>
    <rPh sb="13" eb="14">
      <t>モト</t>
    </rPh>
    <rPh sb="16" eb="21">
      <t>グタイテキホウサク</t>
    </rPh>
    <phoneticPr fontId="5"/>
  </si>
  <si>
    <t>印鑑登録証明書交付申請書</t>
    <rPh sb="0" eb="7">
      <t>インカントウロクショウメイショ</t>
    </rPh>
    <rPh sb="7" eb="12">
      <t>コウフシンセイショ</t>
    </rPh>
    <phoneticPr fontId="5"/>
  </si>
  <si>
    <t>個人番号カード券面記載事項変更届兼電子証明書新規発行申請書</t>
    <rPh sb="0" eb="4">
      <t>コジンバンゴウ</t>
    </rPh>
    <rPh sb="7" eb="9">
      <t>ケンメン</t>
    </rPh>
    <rPh sb="9" eb="11">
      <t>キサイ</t>
    </rPh>
    <rPh sb="11" eb="13">
      <t>ジコウ</t>
    </rPh>
    <rPh sb="13" eb="15">
      <t>ヘンコウ</t>
    </rPh>
    <rPh sb="15" eb="16">
      <t>トドケ</t>
    </rPh>
    <rPh sb="16" eb="17">
      <t>ケン</t>
    </rPh>
    <rPh sb="17" eb="29">
      <t>デンシショウメイショシンキハッコウシンセイショ</t>
    </rPh>
    <phoneticPr fontId="5"/>
  </si>
  <si>
    <t>印鑑登録申請書　証明書カード交付・暗証番号登録関係申請書</t>
    <rPh sb="0" eb="2">
      <t>インカン</t>
    </rPh>
    <rPh sb="2" eb="4">
      <t>トウロク</t>
    </rPh>
    <rPh sb="4" eb="7">
      <t>シンセイショ</t>
    </rPh>
    <rPh sb="8" eb="11">
      <t>ショウメイショ</t>
    </rPh>
    <rPh sb="14" eb="16">
      <t>コウフ</t>
    </rPh>
    <rPh sb="17" eb="21">
      <t>アンショウバンゴウ</t>
    </rPh>
    <rPh sb="21" eb="28">
      <t>トウロクカンケイシンセイショ</t>
    </rPh>
    <phoneticPr fontId="5"/>
  </si>
  <si>
    <t>住民票写し等請求書（外国人・外国人を含む世帯）</t>
    <rPh sb="0" eb="4">
      <t>ジュウミンヒョウウツ</t>
    </rPh>
    <rPh sb="5" eb="9">
      <t>トウセイキュウショ</t>
    </rPh>
    <rPh sb="10" eb="12">
      <t>ガイコク</t>
    </rPh>
    <rPh sb="12" eb="13">
      <t>ジン</t>
    </rPh>
    <rPh sb="14" eb="16">
      <t>ガイコク</t>
    </rPh>
    <rPh sb="16" eb="17">
      <t>ジン</t>
    </rPh>
    <rPh sb="18" eb="19">
      <t>フク</t>
    </rPh>
    <rPh sb="20" eb="22">
      <t>セタイ</t>
    </rPh>
    <phoneticPr fontId="5"/>
  </si>
  <si>
    <t>生活保護法指定医療機関名簿</t>
    <rPh sb="0" eb="13">
      <t>セイカツホゴホウシテイイリョウキカンメイボ</t>
    </rPh>
    <phoneticPr fontId="5"/>
  </si>
  <si>
    <t>大野田小　研究紀要</t>
    <rPh sb="0" eb="2">
      <t>オオノ</t>
    </rPh>
    <rPh sb="2" eb="3">
      <t>デン</t>
    </rPh>
    <rPh sb="3" eb="4">
      <t>ショウ</t>
    </rPh>
    <rPh sb="5" eb="7">
      <t>ケンキュウ</t>
    </rPh>
    <rPh sb="7" eb="9">
      <t>キヨウ</t>
    </rPh>
    <phoneticPr fontId="5"/>
  </si>
  <si>
    <t>固定資産税納通用チラシ</t>
    <rPh sb="0" eb="7">
      <t>コテイシサンゼイノウツウ</t>
    </rPh>
    <rPh sb="7" eb="8">
      <t>ヨウ</t>
    </rPh>
    <phoneticPr fontId="5"/>
  </si>
  <si>
    <t>令和4年度私立幼稚園保護者補助金申請書</t>
    <rPh sb="0" eb="2">
      <t>レイワ</t>
    </rPh>
    <rPh sb="3" eb="10">
      <t>ネンドシリツヨウチエン</t>
    </rPh>
    <rPh sb="10" eb="16">
      <t>ホゴシャホジョキン</t>
    </rPh>
    <rPh sb="16" eb="19">
      <t>シンセイショ</t>
    </rPh>
    <phoneticPr fontId="5"/>
  </si>
  <si>
    <t>令和4年度私立幼稚園等保護者補助金のお知らせ</t>
    <rPh sb="0" eb="2">
      <t>レイワ</t>
    </rPh>
    <rPh sb="3" eb="7">
      <t>ネンドシリツ</t>
    </rPh>
    <rPh sb="7" eb="10">
      <t>ヨウチエン</t>
    </rPh>
    <rPh sb="10" eb="11">
      <t>トウ</t>
    </rPh>
    <rPh sb="11" eb="17">
      <t>ホゴシャホジョキン</t>
    </rPh>
    <rPh sb="19" eb="20">
      <t>シ</t>
    </rPh>
    <phoneticPr fontId="5"/>
  </si>
  <si>
    <t>武蔵野市立第四小学校　令和3年度　研究集録（校内研究紀要）</t>
    <rPh sb="0" eb="4">
      <t>ムサシノシ</t>
    </rPh>
    <rPh sb="4" eb="5">
      <t>リツ</t>
    </rPh>
    <rPh sb="5" eb="10">
      <t>ダイヨンショウガッコウ</t>
    </rPh>
    <rPh sb="11" eb="13">
      <t>レイワ</t>
    </rPh>
    <rPh sb="14" eb="15">
      <t>ネン</t>
    </rPh>
    <rPh sb="15" eb="16">
      <t>ド</t>
    </rPh>
    <rPh sb="17" eb="21">
      <t>ケンキュウシュウロク</t>
    </rPh>
    <rPh sb="22" eb="28">
      <t>コウナイケンキュウキヨウ</t>
    </rPh>
    <phoneticPr fontId="5"/>
  </si>
  <si>
    <t>武蔵野スタートカリキュラム</t>
    <rPh sb="0" eb="3">
      <t>ムサシノ</t>
    </rPh>
    <phoneticPr fontId="5"/>
  </si>
  <si>
    <t>武蔵野ガイダンスプログラムワークシート集</t>
    <rPh sb="0" eb="3">
      <t>ムサシノ</t>
    </rPh>
    <rPh sb="19" eb="20">
      <t>シュウ</t>
    </rPh>
    <phoneticPr fontId="5"/>
  </si>
  <si>
    <t>小学校給食費のお知らせ</t>
    <rPh sb="0" eb="5">
      <t>ショウガッコウキュウショク</t>
    </rPh>
    <rPh sb="5" eb="6">
      <t>ヒ</t>
    </rPh>
    <rPh sb="8" eb="9">
      <t>シ</t>
    </rPh>
    <phoneticPr fontId="5"/>
  </si>
  <si>
    <t>令和4年度親子稲作体験事業（田植え）参加者募集チラシ</t>
    <rPh sb="0" eb="2">
      <t>レイワ</t>
    </rPh>
    <rPh sb="3" eb="4">
      <t>ネン</t>
    </rPh>
    <rPh sb="4" eb="5">
      <t>ド</t>
    </rPh>
    <rPh sb="5" eb="9">
      <t>オヤコイナサク</t>
    </rPh>
    <rPh sb="9" eb="11">
      <t>タイケン</t>
    </rPh>
    <rPh sb="11" eb="13">
      <t>ジギョウ</t>
    </rPh>
    <rPh sb="14" eb="16">
      <t>タウ</t>
    </rPh>
    <rPh sb="18" eb="23">
      <t>サンカシャボシュウ</t>
    </rPh>
    <phoneticPr fontId="5"/>
  </si>
  <si>
    <t>令和4年度　年間計画　PARTⅡ（大野田小）</t>
    <rPh sb="0" eb="2">
      <t>レイワ</t>
    </rPh>
    <rPh sb="3" eb="4">
      <t>ネン</t>
    </rPh>
    <rPh sb="4" eb="5">
      <t>ド</t>
    </rPh>
    <rPh sb="6" eb="8">
      <t>ネンカン</t>
    </rPh>
    <rPh sb="8" eb="10">
      <t>ケイカク</t>
    </rPh>
    <rPh sb="17" eb="19">
      <t>オオノ</t>
    </rPh>
    <rPh sb="19" eb="20">
      <t>デン</t>
    </rPh>
    <rPh sb="20" eb="21">
      <t>ショウ</t>
    </rPh>
    <phoneticPr fontId="5"/>
  </si>
  <si>
    <t>令和4年度　教育計画（大野田小）(A4)</t>
    <rPh sb="6" eb="10">
      <t>キョウイクケイカク</t>
    </rPh>
    <rPh sb="11" eb="13">
      <t>オオノ</t>
    </rPh>
    <rPh sb="13" eb="14">
      <t>デン</t>
    </rPh>
    <rPh sb="14" eb="15">
      <t>ショウ</t>
    </rPh>
    <phoneticPr fontId="5"/>
  </si>
  <si>
    <t>令和4年度　教育計画（大野田小）(A3)</t>
    <rPh sb="6" eb="10">
      <t>キョウイクケイカク</t>
    </rPh>
    <rPh sb="11" eb="13">
      <t>オオノ</t>
    </rPh>
    <rPh sb="13" eb="14">
      <t>デン</t>
    </rPh>
    <rPh sb="14" eb="15">
      <t>ショウ</t>
    </rPh>
    <phoneticPr fontId="5"/>
  </si>
  <si>
    <t>吉祥寺シアター　事業記録2005-2022</t>
    <rPh sb="0" eb="3">
      <t>キチジョウジ</t>
    </rPh>
    <rPh sb="8" eb="12">
      <t>ジギョウキロク</t>
    </rPh>
    <phoneticPr fontId="5"/>
  </si>
  <si>
    <t>公益財団法人　武蔵野文化事業団　事業記録1984-2022</t>
    <rPh sb="0" eb="4">
      <t>コウエキザイダン</t>
    </rPh>
    <rPh sb="4" eb="6">
      <t>ホウジン</t>
    </rPh>
    <rPh sb="7" eb="10">
      <t>ムサシノ</t>
    </rPh>
    <rPh sb="10" eb="12">
      <t>ブンカ</t>
    </rPh>
    <rPh sb="12" eb="14">
      <t>ジギョウ</t>
    </rPh>
    <rPh sb="14" eb="15">
      <t>ダン</t>
    </rPh>
    <rPh sb="16" eb="18">
      <t>ジギョウ</t>
    </rPh>
    <rPh sb="18" eb="20">
      <t>キロク</t>
    </rPh>
    <phoneticPr fontId="5"/>
  </si>
  <si>
    <t>令和4年度親子稲作体験事業（田植え）参加者募集チラシ</t>
    <rPh sb="0" eb="2">
      <t>レイワ</t>
    </rPh>
    <rPh sb="3" eb="5">
      <t>ネンド</t>
    </rPh>
    <rPh sb="5" eb="13">
      <t>オヤコイナサクタイケンジギョウ</t>
    </rPh>
    <rPh sb="14" eb="16">
      <t>タウ</t>
    </rPh>
    <rPh sb="18" eb="23">
      <t>サンカシャボシュウ</t>
    </rPh>
    <phoneticPr fontId="5"/>
  </si>
  <si>
    <t>吹奏楽団ラストコンサートプログラム（一小）</t>
    <rPh sb="0" eb="2">
      <t>スイソウ</t>
    </rPh>
    <rPh sb="2" eb="4">
      <t>ガクダン</t>
    </rPh>
    <rPh sb="18" eb="20">
      <t>イッショウ</t>
    </rPh>
    <phoneticPr fontId="5"/>
  </si>
  <si>
    <t>かわせみ教室教育計画</t>
    <rPh sb="4" eb="6">
      <t>キョウシツ</t>
    </rPh>
    <rPh sb="6" eb="10">
      <t>キョウイクケイカク</t>
    </rPh>
    <phoneticPr fontId="5"/>
  </si>
  <si>
    <t>令和4年度　指導計画・評価規準（三小）</t>
    <rPh sb="0" eb="2">
      <t>レイワ</t>
    </rPh>
    <rPh sb="3" eb="4">
      <t>ネン</t>
    </rPh>
    <rPh sb="4" eb="5">
      <t>ド</t>
    </rPh>
    <rPh sb="6" eb="8">
      <t>シドウ</t>
    </rPh>
    <rPh sb="8" eb="10">
      <t>ケイカク</t>
    </rPh>
    <rPh sb="11" eb="13">
      <t>ヒョウカ</t>
    </rPh>
    <rPh sb="13" eb="15">
      <t>キジュン</t>
    </rPh>
    <rPh sb="16" eb="18">
      <t>サンショウ</t>
    </rPh>
    <phoneticPr fontId="5"/>
  </si>
  <si>
    <t>【全教職員向】アレルギー対応周知チラシ</t>
    <rPh sb="1" eb="5">
      <t>ゼンキョウショクイン</t>
    </rPh>
    <rPh sb="5" eb="6">
      <t>ム</t>
    </rPh>
    <rPh sb="12" eb="14">
      <t>タイオウ</t>
    </rPh>
    <rPh sb="14" eb="16">
      <t>シュウチ</t>
    </rPh>
    <phoneticPr fontId="5"/>
  </si>
  <si>
    <t>令和4年度学校保健事務マニュアル</t>
    <rPh sb="0" eb="2">
      <t>レイワ</t>
    </rPh>
    <rPh sb="3" eb="4">
      <t>ネン</t>
    </rPh>
    <rPh sb="4" eb="5">
      <t>ド</t>
    </rPh>
    <rPh sb="5" eb="7">
      <t>ガッコウ</t>
    </rPh>
    <rPh sb="7" eb="9">
      <t>ホケン</t>
    </rPh>
    <rPh sb="9" eb="11">
      <t>ジム</t>
    </rPh>
    <phoneticPr fontId="5"/>
  </si>
  <si>
    <t>選挙の結果　令和3年</t>
    <rPh sb="0" eb="2">
      <t>センキョ</t>
    </rPh>
    <rPh sb="3" eb="5">
      <t>ケッカ</t>
    </rPh>
    <rPh sb="6" eb="8">
      <t>レイワ</t>
    </rPh>
    <rPh sb="9" eb="10">
      <t>ネン</t>
    </rPh>
    <phoneticPr fontId="5"/>
  </si>
  <si>
    <t>令和4年度親子稲作体験事業（田植え）参加者募集チラシ</t>
    <rPh sb="0" eb="2">
      <t>レイワ</t>
    </rPh>
    <rPh sb="3" eb="4">
      <t>ネン</t>
    </rPh>
    <rPh sb="4" eb="5">
      <t>ド</t>
    </rPh>
    <rPh sb="5" eb="13">
      <t>オヤコイナサクタイケンジギョウ</t>
    </rPh>
    <rPh sb="14" eb="16">
      <t>タウ</t>
    </rPh>
    <rPh sb="18" eb="23">
      <t>サンカシャボシュウ</t>
    </rPh>
    <phoneticPr fontId="5"/>
  </si>
  <si>
    <t>再出力/短納期</t>
    <rPh sb="0" eb="3">
      <t>サイシュツリョク</t>
    </rPh>
    <rPh sb="4" eb="7">
      <t>タンノウキ</t>
    </rPh>
    <phoneticPr fontId="5"/>
  </si>
  <si>
    <t>令和4年第1回市議会定例会追加議案</t>
    <rPh sb="0" eb="2">
      <t>レイワ</t>
    </rPh>
    <rPh sb="3" eb="4">
      <t>ネン</t>
    </rPh>
    <rPh sb="4" eb="5">
      <t>ダイ</t>
    </rPh>
    <rPh sb="6" eb="7">
      <t>カイ</t>
    </rPh>
    <rPh sb="7" eb="8">
      <t>シ</t>
    </rPh>
    <rPh sb="8" eb="10">
      <t>ギカイ</t>
    </rPh>
    <rPh sb="10" eb="13">
      <t>テイレイカイ</t>
    </rPh>
    <rPh sb="13" eb="15">
      <t>ツイカ</t>
    </rPh>
    <rPh sb="15" eb="17">
      <t>ギアン</t>
    </rPh>
    <phoneticPr fontId="5"/>
  </si>
  <si>
    <t>研究授業実践事例集（二小）</t>
    <rPh sb="0" eb="2">
      <t>ケンキュウ</t>
    </rPh>
    <rPh sb="2" eb="4">
      <t>ジュギョウ</t>
    </rPh>
    <rPh sb="4" eb="6">
      <t>ジッセン</t>
    </rPh>
    <rPh sb="6" eb="8">
      <t>ジレイ</t>
    </rPh>
    <rPh sb="8" eb="9">
      <t>シュウ</t>
    </rPh>
    <rPh sb="10" eb="11">
      <t>ニ</t>
    </rPh>
    <rPh sb="11" eb="12">
      <t>ショウ</t>
    </rPh>
    <phoneticPr fontId="5"/>
  </si>
  <si>
    <t>本宿の教育</t>
    <rPh sb="0" eb="2">
      <t>ホンジュク</t>
    </rPh>
    <rPh sb="3" eb="5">
      <t>キョウイク</t>
    </rPh>
    <phoneticPr fontId="5"/>
  </si>
  <si>
    <t>はらっぱだより127号</t>
    <rPh sb="10" eb="11">
      <t>ゴウ</t>
    </rPh>
    <phoneticPr fontId="5"/>
  </si>
  <si>
    <t>無作為抽出市民ワークショップ承諾書</t>
    <rPh sb="0" eb="7">
      <t>ムサクイチュウシュツシミン</t>
    </rPh>
    <rPh sb="14" eb="17">
      <t>ショウダクショ</t>
    </rPh>
    <phoneticPr fontId="5"/>
  </si>
  <si>
    <t>払い出し封筒への課名印刷</t>
    <rPh sb="0" eb="1">
      <t>ハラ</t>
    </rPh>
    <rPh sb="2" eb="3">
      <t>ダ</t>
    </rPh>
    <rPh sb="4" eb="6">
      <t>フウトウ</t>
    </rPh>
    <rPh sb="8" eb="10">
      <t>カメイ</t>
    </rPh>
    <rPh sb="10" eb="12">
      <t>インサツ</t>
    </rPh>
    <phoneticPr fontId="5"/>
  </si>
  <si>
    <t>長3封筒</t>
    <rPh sb="0" eb="1">
      <t>ナガ</t>
    </rPh>
    <rPh sb="2" eb="4">
      <t>フウトウ</t>
    </rPh>
    <phoneticPr fontId="5"/>
  </si>
  <si>
    <t>文書等発送の手引き</t>
    <rPh sb="0" eb="2">
      <t>ブンショ</t>
    </rPh>
    <rPh sb="2" eb="3">
      <t>トウ</t>
    </rPh>
    <rPh sb="3" eb="5">
      <t>ハッソウ</t>
    </rPh>
    <rPh sb="6" eb="8">
      <t>テビ</t>
    </rPh>
    <phoneticPr fontId="5"/>
  </si>
  <si>
    <t>選挙の記録</t>
    <rPh sb="0" eb="2">
      <t>センキョ</t>
    </rPh>
    <rPh sb="3" eb="5">
      <t>キロク</t>
    </rPh>
    <phoneticPr fontId="5"/>
  </si>
  <si>
    <t>令和4年度小・中学校学校予算書</t>
    <rPh sb="0" eb="2">
      <t>レイワ</t>
    </rPh>
    <rPh sb="3" eb="4">
      <t>ネン</t>
    </rPh>
    <rPh sb="4" eb="5">
      <t>ド</t>
    </rPh>
    <rPh sb="5" eb="6">
      <t>ショウ</t>
    </rPh>
    <rPh sb="7" eb="10">
      <t>チュウガッコウ</t>
    </rPh>
    <rPh sb="10" eb="12">
      <t>ガッコウ</t>
    </rPh>
    <rPh sb="12" eb="15">
      <t>ヨサンショ</t>
    </rPh>
    <phoneticPr fontId="5"/>
  </si>
  <si>
    <t>井之頭小のしおり</t>
    <rPh sb="0" eb="3">
      <t>イノカシラ</t>
    </rPh>
    <rPh sb="3" eb="4">
      <t>ショウ</t>
    </rPh>
    <phoneticPr fontId="5"/>
  </si>
  <si>
    <t>教育計画（井之頭小）(A4)</t>
    <rPh sb="0" eb="2">
      <t>キョウイク</t>
    </rPh>
    <rPh sb="2" eb="4">
      <t>ケイカク</t>
    </rPh>
    <rPh sb="5" eb="9">
      <t>イノカシラショウ</t>
    </rPh>
    <phoneticPr fontId="5"/>
  </si>
  <si>
    <t>教育計画（井之頭小）(A3)</t>
    <rPh sb="0" eb="2">
      <t>キョウイク</t>
    </rPh>
    <rPh sb="2" eb="4">
      <t>ケイカク</t>
    </rPh>
    <rPh sb="5" eb="9">
      <t>イノカシラショウ</t>
    </rPh>
    <phoneticPr fontId="5"/>
  </si>
  <si>
    <t>農業振興基本計画改訂版</t>
    <rPh sb="0" eb="2">
      <t>ノウギョウ</t>
    </rPh>
    <rPh sb="2" eb="4">
      <t>シンコウ</t>
    </rPh>
    <rPh sb="4" eb="8">
      <t>キホンケイカク</t>
    </rPh>
    <rPh sb="8" eb="11">
      <t>カイテイバン</t>
    </rPh>
    <phoneticPr fontId="5"/>
  </si>
  <si>
    <t>利用カード申込書</t>
    <rPh sb="0" eb="2">
      <t>リヨウ</t>
    </rPh>
    <rPh sb="5" eb="8">
      <t>モウシコミショ</t>
    </rPh>
    <phoneticPr fontId="5"/>
  </si>
  <si>
    <t>0123吉祥寺だより172号</t>
    <rPh sb="4" eb="7">
      <t>キチジョウジ</t>
    </rPh>
    <rPh sb="13" eb="14">
      <t>ゴウ</t>
    </rPh>
    <phoneticPr fontId="5"/>
  </si>
  <si>
    <t>令和4年度高齢者在宅福祉サービスの手引き</t>
    <rPh sb="0" eb="2">
      <t>レイワ</t>
    </rPh>
    <rPh sb="3" eb="4">
      <t>ネン</t>
    </rPh>
    <rPh sb="4" eb="5">
      <t>ド</t>
    </rPh>
    <rPh sb="5" eb="12">
      <t>コウレイシャザイタクフクシ</t>
    </rPh>
    <rPh sb="17" eb="19">
      <t>テビ</t>
    </rPh>
    <phoneticPr fontId="5"/>
  </si>
  <si>
    <t>文書ハンドブック</t>
    <rPh sb="0" eb="2">
      <t>ブンショ</t>
    </rPh>
    <phoneticPr fontId="5"/>
  </si>
  <si>
    <t>じどうかんだより4月号</t>
    <rPh sb="9" eb="10">
      <t>ガツ</t>
    </rPh>
    <rPh sb="10" eb="11">
      <t>ゴウ</t>
    </rPh>
    <phoneticPr fontId="5"/>
  </si>
  <si>
    <t>農業用基本計画改訂版（概要版）</t>
    <rPh sb="0" eb="3">
      <t>ノウギョウヨウ</t>
    </rPh>
    <rPh sb="3" eb="10">
      <t>キホンケイカクカイテイバン</t>
    </rPh>
    <rPh sb="11" eb="13">
      <t>ガイヨウ</t>
    </rPh>
    <rPh sb="13" eb="14">
      <t>バン</t>
    </rPh>
    <phoneticPr fontId="5"/>
  </si>
  <si>
    <t>入稿遅れ/少部数</t>
    <rPh sb="0" eb="3">
      <t>ニュウコウオク</t>
    </rPh>
    <rPh sb="5" eb="8">
      <t>ショウブスウ</t>
    </rPh>
    <phoneticPr fontId="5"/>
  </si>
  <si>
    <t>（12-17歳）医療機関一覧</t>
    <rPh sb="6" eb="7">
      <t>サイ</t>
    </rPh>
    <rPh sb="8" eb="14">
      <t>イリョウキカンイチラン</t>
    </rPh>
    <phoneticPr fontId="5"/>
  </si>
  <si>
    <t>利用案内</t>
    <rPh sb="0" eb="2">
      <t>リヨウ</t>
    </rPh>
    <rPh sb="2" eb="4">
      <t>アンナイ</t>
    </rPh>
    <phoneticPr fontId="5"/>
  </si>
  <si>
    <t>地球温暖化対策実行計画（事務事業編）2022改訂版</t>
    <rPh sb="12" eb="17">
      <t>ジムジギョウヘン</t>
    </rPh>
    <rPh sb="22" eb="25">
      <t>カイテイバン</t>
    </rPh>
    <phoneticPr fontId="5"/>
  </si>
  <si>
    <t>地球温暖化対策実行計画（区域施策編）2022改訂版</t>
    <rPh sb="0" eb="7">
      <t>チキュウオンダンカタイサク</t>
    </rPh>
    <rPh sb="7" eb="11">
      <t>ジッコウケイカク</t>
    </rPh>
    <rPh sb="12" eb="16">
      <t>クイキシサク</t>
    </rPh>
    <rPh sb="16" eb="17">
      <t>ヘン</t>
    </rPh>
    <rPh sb="22" eb="25">
      <t>カイテイバン</t>
    </rPh>
    <phoneticPr fontId="5"/>
  </si>
  <si>
    <t>ファイザー説明書（12-17歳）</t>
    <rPh sb="5" eb="8">
      <t>セツメイショ</t>
    </rPh>
    <rPh sb="14" eb="15">
      <t>サイ</t>
    </rPh>
    <phoneticPr fontId="5"/>
  </si>
  <si>
    <t>令和3年度第2回措置事項報告書</t>
    <rPh sb="0" eb="2">
      <t>レイワ</t>
    </rPh>
    <rPh sb="3" eb="4">
      <t>ネン</t>
    </rPh>
    <rPh sb="4" eb="5">
      <t>ド</t>
    </rPh>
    <rPh sb="5" eb="6">
      <t>ダイ</t>
    </rPh>
    <rPh sb="7" eb="8">
      <t>カイ</t>
    </rPh>
    <rPh sb="8" eb="10">
      <t>ソチ</t>
    </rPh>
    <rPh sb="10" eb="12">
      <t>ジコウ</t>
    </rPh>
    <rPh sb="12" eb="15">
      <t>ホウコクショ</t>
    </rPh>
    <phoneticPr fontId="5"/>
  </si>
  <si>
    <t>市民スポーツデーちらし</t>
    <rPh sb="0" eb="2">
      <t>シミン</t>
    </rPh>
    <phoneticPr fontId="5"/>
  </si>
  <si>
    <t>武蔵野市国土強靭化地域計画</t>
    <rPh sb="0" eb="4">
      <t>ムサシノシ</t>
    </rPh>
    <rPh sb="4" eb="6">
      <t>コクド</t>
    </rPh>
    <rPh sb="6" eb="9">
      <t>キョウジンカ</t>
    </rPh>
    <rPh sb="9" eb="13">
      <t>チイキケイカク</t>
    </rPh>
    <phoneticPr fontId="5"/>
  </si>
  <si>
    <t>武蔵野市民課指導の手引</t>
    <rPh sb="0" eb="4">
      <t>ムサシノシ</t>
    </rPh>
    <rPh sb="5" eb="6">
      <t>カ</t>
    </rPh>
    <rPh sb="6" eb="8">
      <t>シドウ</t>
    </rPh>
    <rPh sb="9" eb="10">
      <t>テ</t>
    </rPh>
    <rPh sb="10" eb="11">
      <t>ヒ</t>
    </rPh>
    <phoneticPr fontId="5"/>
  </si>
  <si>
    <t>令和4年度武蔵野市土地開発公社予算書</t>
    <rPh sb="0" eb="2">
      <t>レイワ</t>
    </rPh>
    <rPh sb="3" eb="9">
      <t>ネンドムサシノシ</t>
    </rPh>
    <rPh sb="9" eb="18">
      <t>トチカイハツコウシャヨサンショ</t>
    </rPh>
    <phoneticPr fontId="5"/>
  </si>
  <si>
    <t>令和4年度市立小学校3年生対象「読書の動機づけ指導」内容紹介</t>
    <rPh sb="0" eb="2">
      <t>レイワ</t>
    </rPh>
    <rPh sb="3" eb="5">
      <t>ネンド</t>
    </rPh>
    <rPh sb="5" eb="10">
      <t>シリツショウガッコウ</t>
    </rPh>
    <rPh sb="11" eb="13">
      <t>ネンセイ</t>
    </rPh>
    <rPh sb="13" eb="15">
      <t>タイショウ</t>
    </rPh>
    <rPh sb="16" eb="18">
      <t>ドクショ</t>
    </rPh>
    <rPh sb="19" eb="21">
      <t>ドウキ</t>
    </rPh>
    <rPh sb="23" eb="25">
      <t>シドウ</t>
    </rPh>
    <rPh sb="26" eb="30">
      <t>ナイヨウショウカイ</t>
    </rPh>
    <phoneticPr fontId="5"/>
  </si>
  <si>
    <t>令和3年度定期監査報告書（令和3年度事務の監査　第1回）</t>
    <rPh sb="0" eb="2">
      <t>レイワ</t>
    </rPh>
    <rPh sb="3" eb="5">
      <t>ネンド</t>
    </rPh>
    <rPh sb="5" eb="12">
      <t>テイキカンサホウコクショ</t>
    </rPh>
    <rPh sb="13" eb="15">
      <t>レイワ</t>
    </rPh>
    <rPh sb="16" eb="18">
      <t>ネンド</t>
    </rPh>
    <rPh sb="18" eb="20">
      <t>ジム</t>
    </rPh>
    <rPh sb="21" eb="23">
      <t>カンサ</t>
    </rPh>
    <rPh sb="24" eb="25">
      <t>ダイ</t>
    </rPh>
    <rPh sb="26" eb="27">
      <t>カイ</t>
    </rPh>
    <phoneticPr fontId="5"/>
  </si>
  <si>
    <t>合理的配慮リーフレット（A4)</t>
    <rPh sb="0" eb="3">
      <t>ゴウリテキ</t>
    </rPh>
    <rPh sb="3" eb="5">
      <t>ハイリョ</t>
    </rPh>
    <phoneticPr fontId="5"/>
  </si>
  <si>
    <t>合理的配慮リーフレット（A3)</t>
    <rPh sb="0" eb="3">
      <t>ゴウリテキ</t>
    </rPh>
    <rPh sb="3" eb="5">
      <t>ハイリョ</t>
    </rPh>
    <phoneticPr fontId="5"/>
  </si>
  <si>
    <t>(12-17歳)追加接種のお知らせ</t>
    <rPh sb="6" eb="7">
      <t>サイ</t>
    </rPh>
    <rPh sb="8" eb="10">
      <t>ツイカ</t>
    </rPh>
    <rPh sb="10" eb="12">
      <t>セッシュ</t>
    </rPh>
    <rPh sb="14" eb="15">
      <t>シ</t>
    </rPh>
    <phoneticPr fontId="5"/>
  </si>
  <si>
    <t>令和4年度武蔵野市生活安全計画</t>
    <rPh sb="0" eb="2">
      <t>レイワ</t>
    </rPh>
    <rPh sb="3" eb="4">
      <t>ネン</t>
    </rPh>
    <rPh sb="4" eb="5">
      <t>ド</t>
    </rPh>
    <rPh sb="5" eb="9">
      <t>ムサシノシ</t>
    </rPh>
    <rPh sb="9" eb="11">
      <t>セイカツ</t>
    </rPh>
    <rPh sb="11" eb="13">
      <t>アンゼン</t>
    </rPh>
    <rPh sb="13" eb="15">
      <t>ケイカク</t>
    </rPh>
    <phoneticPr fontId="5"/>
  </si>
  <si>
    <t>令和3年度市政アンケート調査報告書</t>
    <rPh sb="0" eb="2">
      <t>レイワ</t>
    </rPh>
    <rPh sb="3" eb="5">
      <t>ネンド</t>
    </rPh>
    <rPh sb="5" eb="7">
      <t>シセイ</t>
    </rPh>
    <rPh sb="12" eb="17">
      <t>チョウサホウコクショ</t>
    </rPh>
    <phoneticPr fontId="5"/>
  </si>
  <si>
    <t>列1</t>
  </si>
  <si>
    <t>列2</t>
  </si>
  <si>
    <t>列3</t>
  </si>
  <si>
    <t>列4</t>
  </si>
  <si>
    <t>Ａ４</t>
    <phoneticPr fontId="4"/>
  </si>
  <si>
    <t>○</t>
    <phoneticPr fontId="4"/>
  </si>
  <si>
    <t>Ａ３</t>
    <phoneticPr fontId="4"/>
  </si>
  <si>
    <t>Ｂ４</t>
    <phoneticPr fontId="4"/>
  </si>
  <si>
    <t>ホチキス</t>
    <phoneticPr fontId="4"/>
  </si>
  <si>
    <t>Ｂ５</t>
    <phoneticPr fontId="4"/>
  </si>
  <si>
    <t>Ａ５</t>
    <phoneticPr fontId="4"/>
  </si>
  <si>
    <t>Ａ６</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</si>
</sst>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quot;枚&quot;"/>
    <numFmt numFmtId="177" formatCode="#,###&quot;部&quot;"/>
    <numFmt numFmtId="178" formatCode="yyyy/m/d\ h:mm;@"/>
    <numFmt numFmtId="179" formatCode="0.0_ "/>
  </numFmts>
  <fonts count="9" x14ac:knownFonts="1">
    <font>
      <sz val="11"/>
      <color theme="1"/>
      <name val="游ゴシック"/>
      <family val="2"/>
      <charset val="128"/>
      <scheme val="minor"/>
    </font>
    <font>
      <sz val="11"/>
      <color theme="1"/>
      <name val="ＭＳ Ｐゴシック"/>
      <family val="2"/>
      <charset val="128"/>
    </font>
    <font>
      <sz val="11"/>
      <name val="ＭＳ 明朝"/>
      <family val="1"/>
      <charset val="128"/>
    </font>
    <font>
      <sz val="6"/>
      <name val="游ゴシック"/>
      <family val="2"/>
      <charset val="128"/>
      <scheme val="minor"/>
    </font>
    <font>
      <sz val="6"/>
      <name val="ＭＳ Ｐゴシック"/>
      <family val="3"/>
      <charset val="128"/>
    </font>
    <font>
      <sz val="6"/>
      <name val="ＭＳ Ｐゴシック"/>
      <family val="2"/>
      <charset val="128"/>
    </font>
    <font>
      <sz val="10"/>
      <name val="ＭＳ 明朝"/>
      <family val="1"/>
      <charset val="128"/>
    </font>
    <font>
      <sz val="11"/>
      <color theme="1"/>
      <name val="ＭＳ 明朝"/>
      <family val="1"/>
      <charset val="128"/>
    </font>
    <font>
      <b/>
      <sz val="11"/>
      <name val="ＭＳ 明朝"/>
      <family val="1"/>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alignment vertical="center"/>
    </xf>
    <xf numFmtId="0" fontId="1" fillId="0" borderId="0">
      <alignment vertical="center"/>
    </xf>
  </cellStyleXfs>
  <cellXfs count="43">
    <xf numFmtId="0" fontId="0" fillId="0" borderId="0" xfId="0">
      <alignment vertical="center"/>
    </xf>
    <xf numFmtId="0" fontId="2" fillId="0" borderId="1" xfId="1" applyFont="1" applyFill="1" applyBorder="1" applyAlignment="1" applyProtection="1">
      <alignment horizontal="center" vertical="center" shrinkToFit="1"/>
      <protection locked="0"/>
    </xf>
    <xf numFmtId="0" fontId="2" fillId="0" borderId="1" xfId="1" applyFont="1" applyFill="1" applyBorder="1" applyAlignment="1" applyProtection="1">
      <alignment horizontal="left" vertical="center" shrinkToFit="1"/>
      <protection locked="0"/>
    </xf>
    <xf numFmtId="176" fontId="2" fillId="0" borderId="1" xfId="1" applyNumberFormat="1" applyFont="1" applyFill="1" applyBorder="1" applyAlignment="1" applyProtection="1">
      <alignment horizontal="center" vertical="center" shrinkToFit="1"/>
      <protection locked="0"/>
    </xf>
    <xf numFmtId="177" fontId="2" fillId="0" borderId="1" xfId="1" applyNumberFormat="1" applyFont="1" applyFill="1" applyBorder="1" applyAlignment="1" applyProtection="1">
      <alignment horizontal="center" vertical="center" shrinkToFit="1"/>
      <protection locked="0"/>
    </xf>
    <xf numFmtId="176" fontId="2" fillId="0" borderId="1" xfId="1" applyNumberFormat="1" applyFont="1" applyFill="1" applyBorder="1" applyAlignment="1" applyProtection="1">
      <alignment horizontal="left" vertical="center" shrinkToFit="1"/>
      <protection locked="0"/>
    </xf>
    <xf numFmtId="176" fontId="6" fillId="0" borderId="1" xfId="1" applyNumberFormat="1" applyFont="1" applyFill="1" applyBorder="1" applyAlignment="1" applyProtection="1">
      <alignment horizontal="left" vertical="center" shrinkToFit="1"/>
      <protection locked="0"/>
    </xf>
    <xf numFmtId="0" fontId="2" fillId="0" borderId="2" xfId="1" applyFont="1" applyFill="1" applyBorder="1" applyAlignment="1" applyProtection="1">
      <alignment horizontal="center" vertical="center" shrinkToFit="1"/>
      <protection locked="0"/>
    </xf>
    <xf numFmtId="0" fontId="6" fillId="0" borderId="1" xfId="1" applyFont="1" applyBorder="1" applyAlignment="1">
      <alignment vertical="center" shrinkToFit="1"/>
    </xf>
    <xf numFmtId="178" fontId="2" fillId="0" borderId="3" xfId="1" applyNumberFormat="1" applyFont="1" applyFill="1" applyBorder="1" applyAlignment="1" applyProtection="1">
      <alignment horizontal="center" vertical="center" shrinkToFit="1"/>
      <protection locked="0"/>
    </xf>
    <xf numFmtId="178" fontId="2" fillId="0" borderId="1" xfId="1" applyNumberFormat="1" applyFont="1" applyFill="1" applyBorder="1" applyAlignment="1" applyProtection="1">
      <alignment horizontal="center" vertical="center" shrinkToFit="1"/>
      <protection locked="0"/>
    </xf>
    <xf numFmtId="0" fontId="2" fillId="0" borderId="1" xfId="1" applyFont="1" applyFill="1" applyBorder="1" applyAlignment="1" applyProtection="1">
      <alignment vertical="center" shrinkToFit="1"/>
      <protection locked="0"/>
    </xf>
    <xf numFmtId="0" fontId="7" fillId="0" borderId="0" xfId="1" applyFont="1" applyAlignment="1">
      <alignment vertical="center" shrinkToFit="1"/>
    </xf>
    <xf numFmtId="176" fontId="2" fillId="0" borderId="1" xfId="1" applyNumberFormat="1" applyFont="1" applyFill="1" applyBorder="1" applyAlignment="1" applyProtection="1">
      <alignment horizontal="right" vertical="center" shrinkToFit="1"/>
      <protection locked="0"/>
    </xf>
    <xf numFmtId="177" fontId="2" fillId="0" borderId="1" xfId="1" applyNumberFormat="1" applyFont="1" applyFill="1" applyBorder="1" applyAlignment="1" applyProtection="1">
      <alignment horizontal="right" vertical="center" shrinkToFit="1"/>
      <protection locked="0"/>
    </xf>
    <xf numFmtId="176" fontId="2" fillId="0" borderId="1" xfId="1" applyNumberFormat="1" applyFont="1" applyFill="1" applyBorder="1" applyAlignment="1" applyProtection="1">
      <alignment vertical="center" shrinkToFit="1"/>
      <protection locked="0"/>
    </xf>
    <xf numFmtId="179" fontId="7" fillId="0" borderId="1" xfId="1" quotePrefix="1" applyNumberFormat="1" applyFont="1" applyBorder="1" applyAlignment="1">
      <alignment vertical="center" shrinkToFit="1"/>
    </xf>
    <xf numFmtId="178" fontId="2" fillId="0" borderId="1" xfId="1" applyNumberFormat="1" applyFont="1" applyFill="1" applyBorder="1" applyAlignment="1" applyProtection="1">
      <alignment horizontal="right" vertical="center" shrinkToFit="1"/>
      <protection locked="0"/>
    </xf>
    <xf numFmtId="178" fontId="2" fillId="0" borderId="1" xfId="1" applyNumberFormat="1" applyFont="1" applyFill="1" applyBorder="1" applyAlignment="1" applyProtection="1">
      <alignment vertical="center" shrinkToFit="1"/>
      <protection locked="0"/>
    </xf>
    <xf numFmtId="0" fontId="7" fillId="0" borderId="1" xfId="1" applyFont="1" applyFill="1" applyBorder="1" applyAlignment="1" applyProtection="1">
      <alignment vertical="center" shrinkToFit="1"/>
      <protection locked="0"/>
    </xf>
    <xf numFmtId="179" fontId="7" fillId="0" borderId="1" xfId="1" quotePrefix="1" applyNumberFormat="1" applyFont="1" applyFill="1" applyBorder="1" applyAlignment="1">
      <alignment vertical="center" shrinkToFit="1"/>
    </xf>
    <xf numFmtId="20" fontId="2" fillId="0" borderId="1" xfId="1" applyNumberFormat="1" applyFont="1" applyFill="1" applyBorder="1" applyAlignment="1" applyProtection="1">
      <alignment vertical="center" shrinkToFit="1"/>
      <protection locked="0"/>
    </xf>
    <xf numFmtId="0" fontId="2" fillId="0" borderId="0" xfId="1" applyFont="1" applyFill="1" applyBorder="1" applyAlignment="1" applyProtection="1">
      <alignment vertical="center" shrinkToFit="1"/>
      <protection locked="0"/>
    </xf>
    <xf numFmtId="0" fontId="2" fillId="0" borderId="0" xfId="1" applyFont="1" applyFill="1" applyAlignment="1" applyProtection="1">
      <alignment vertical="center" shrinkToFit="1"/>
      <protection locked="0"/>
    </xf>
    <xf numFmtId="0" fontId="8" fillId="0" borderId="0" xfId="1" applyFont="1" applyFill="1" applyAlignment="1" applyProtection="1">
      <alignment horizontal="left" vertical="center" shrinkToFit="1"/>
      <protection locked="0"/>
    </xf>
    <xf numFmtId="176" fontId="8" fillId="0" borderId="0" xfId="1" applyNumberFormat="1" applyFont="1" applyFill="1" applyAlignment="1" applyProtection="1">
      <alignment vertical="center" shrinkToFit="1"/>
      <protection locked="0"/>
    </xf>
    <xf numFmtId="177" fontId="8" fillId="0" borderId="0" xfId="1" applyNumberFormat="1" applyFont="1" applyFill="1" applyAlignment="1" applyProtection="1">
      <alignment vertical="center" shrinkToFit="1"/>
      <protection locked="0"/>
    </xf>
    <xf numFmtId="0" fontId="8" fillId="0" borderId="0" xfId="1" applyFont="1" applyFill="1" applyAlignment="1" applyProtection="1">
      <alignment vertical="center" shrinkToFit="1"/>
      <protection locked="0"/>
    </xf>
    <xf numFmtId="178" fontId="2" fillId="0" borderId="0" xfId="1" applyNumberFormat="1" applyFont="1" applyFill="1" applyAlignment="1" applyProtection="1">
      <alignment vertical="center" shrinkToFit="1"/>
      <protection locked="0"/>
    </xf>
    <xf numFmtId="0" fontId="2" fillId="0" borderId="0" xfId="1" applyFont="1" applyFill="1" applyAlignment="1" applyProtection="1">
      <alignment horizontal="center" vertical="center" shrinkToFit="1"/>
      <protection locked="0"/>
    </xf>
    <xf numFmtId="0" fontId="2" fillId="0" borderId="0" xfId="1" applyFont="1" applyFill="1" applyAlignment="1" applyProtection="1">
      <alignment horizontal="left" vertical="center" shrinkToFit="1"/>
      <protection locked="0"/>
    </xf>
    <xf numFmtId="176" fontId="2" fillId="0" borderId="0" xfId="1" applyNumberFormat="1" applyFont="1" applyFill="1" applyAlignment="1" applyProtection="1">
      <alignment vertical="center" shrinkToFit="1"/>
      <protection locked="0"/>
    </xf>
    <xf numFmtId="177" fontId="2" fillId="0" borderId="0" xfId="1" applyNumberFormat="1" applyFont="1" applyFill="1" applyAlignment="1" applyProtection="1">
      <alignment vertical="center" shrinkToFit="1"/>
      <protection locked="0"/>
    </xf>
    <xf numFmtId="0" fontId="2" fillId="0" borderId="4" xfId="1" applyFont="1" applyFill="1" applyBorder="1" applyAlignment="1" applyProtection="1">
      <alignment vertical="center" shrinkToFit="1"/>
      <protection locked="0"/>
    </xf>
    <xf numFmtId="0" fontId="2" fillId="0" borderId="3" xfId="1" applyFont="1" applyFill="1" applyBorder="1" applyAlignment="1" applyProtection="1">
      <alignment horizontal="left" vertical="center" shrinkToFit="1"/>
      <protection locked="0"/>
    </xf>
    <xf numFmtId="0" fontId="2" fillId="0" borderId="5" xfId="1" applyFont="1" applyFill="1" applyBorder="1" applyAlignment="1" applyProtection="1">
      <alignment vertical="center" shrinkToFit="1"/>
      <protection locked="0"/>
    </xf>
    <xf numFmtId="0" fontId="2" fillId="0" borderId="6" xfId="1" applyFont="1" applyFill="1" applyBorder="1" applyAlignment="1" applyProtection="1">
      <alignment vertical="center" shrinkToFit="1"/>
      <protection locked="0"/>
    </xf>
    <xf numFmtId="0" fontId="2" fillId="0" borderId="7" xfId="1" applyFont="1" applyFill="1" applyBorder="1" applyAlignment="1" applyProtection="1">
      <alignment horizontal="left" vertical="center" shrinkToFit="1"/>
      <protection locked="0"/>
    </xf>
    <xf numFmtId="176" fontId="2" fillId="0" borderId="5" xfId="1" applyNumberFormat="1" applyFont="1" applyFill="1" applyBorder="1" applyAlignment="1" applyProtection="1">
      <alignment vertical="center" shrinkToFit="1"/>
      <protection locked="0"/>
    </xf>
    <xf numFmtId="179" fontId="7" fillId="0" borderId="5" xfId="1" quotePrefix="1" applyNumberFormat="1" applyFont="1" applyBorder="1" applyAlignment="1">
      <alignment vertical="center" shrinkToFit="1"/>
    </xf>
    <xf numFmtId="0" fontId="7" fillId="0" borderId="1" xfId="1" applyFont="1" applyBorder="1" applyAlignment="1">
      <alignment vertical="center" shrinkToFit="1"/>
    </xf>
    <xf numFmtId="177" fontId="2" fillId="0" borderId="1" xfId="1" applyNumberFormat="1" applyFont="1" applyFill="1" applyBorder="1" applyAlignment="1" applyProtection="1">
      <alignment vertical="center" shrinkToFit="1"/>
      <protection locked="0"/>
    </xf>
    <xf numFmtId="179" fontId="7" fillId="0" borderId="1" xfId="1" applyNumberFormat="1" applyFont="1" applyBorder="1" applyAlignment="1">
      <alignment vertical="center" shrinkToFit="1"/>
    </xf>
  </cellXfs>
  <cellStyles count="2">
    <cellStyle name="標準" xfId="0" builtinId="0"/>
    <cellStyle name="標準 2" xfId="1" xr:uid="{5BD5B9F2-8A41-4177-8DED-629E907CF1FB}"/>
  </cellStyles>
  <dxfs count="1069">
    <dxf>
      <font>
        <b val="0"/>
        <i val="0"/>
        <strike val="0"/>
        <condense val="0"/>
        <extend val="0"/>
        <outline val="0"/>
        <shadow val="0"/>
        <u val="none"/>
        <vertAlign val="baseline"/>
        <sz val="11"/>
        <color auto="1"/>
        <name val="ＭＳ 明朝"/>
        <scheme val="none"/>
      </font>
      <fill>
        <patternFill patternType="none">
          <fgColor indexed="64"/>
          <bgColor indexed="65"/>
        </patternFill>
      </fill>
      <alignment horizontal="left" vertical="center" textRotation="0" wrapText="0" indent="0" justifyLastLine="0" shrinkToFit="1" readingOrder="0"/>
      <protection locked="0" hidden="0"/>
    </dxf>
    <dxf>
      <font>
        <b val="0"/>
        <i val="0"/>
        <strike val="0"/>
        <condense val="0"/>
        <extend val="0"/>
        <outline val="0"/>
        <shadow val="0"/>
        <u val="none"/>
        <vertAlign val="baseline"/>
        <sz val="11"/>
        <color auto="1"/>
        <name val="ＭＳ 明朝"/>
        <scheme val="none"/>
      </font>
      <fill>
        <patternFill patternType="none">
          <fgColor indexed="64"/>
          <bgColor indexed="65"/>
        </patternFill>
      </fill>
      <alignment horizontal="left" vertical="center" textRotation="0" wrapText="0" indent="0" justifyLastLine="0" shrinkToFit="1" readingOrder="0"/>
      <protection locked="0" hidden="0"/>
    </dxf>
    <dxf>
      <font>
        <b/>
        <i val="0"/>
        <strike val="0"/>
        <condense val="0"/>
        <extend val="0"/>
        <outline val="0"/>
        <shadow val="0"/>
        <u val="none"/>
        <vertAlign val="baseline"/>
        <sz val="11"/>
        <color auto="1"/>
        <name val="ＭＳ 明朝"/>
        <scheme val="none"/>
      </font>
      <fill>
        <patternFill patternType="none">
          <fgColor indexed="64"/>
          <bgColor indexed="65"/>
        </patternFill>
      </fill>
      <alignment horizontal="left" vertical="center" textRotation="0" wrapText="0" indent="0" justifyLastLine="0" shrinkToFit="1" readingOrder="0"/>
      <protection locked="0" hidden="0"/>
    </dxf>
    <dxf>
      <font>
        <b val="0"/>
        <i val="0"/>
        <strike val="0"/>
        <condense val="0"/>
        <extend val="0"/>
        <outline val="0"/>
        <shadow val="0"/>
        <u val="none"/>
        <vertAlign val="baseline"/>
        <sz val="11"/>
        <color auto="1"/>
        <name val="ＭＳ 明朝"/>
        <scheme val="none"/>
      </font>
      <fill>
        <patternFill patternType="none">
          <fgColor indexed="64"/>
          <bgColor indexed="65"/>
        </patternFill>
      </fill>
      <alignment vertical="center" textRotation="0" wrapText="0" justifyLastLine="0" shrinkToFit="1" readingOrder="0"/>
      <protection locked="0" hidden="0"/>
    </dxf>
    <dxf>
      <border outline="0">
        <bottom style="thin">
          <color indexed="64"/>
        </bottom>
      </border>
    </dxf>
    <dxf>
      <border outline="0">
        <right style="thin">
          <color indexed="64"/>
        </right>
        <top style="thin">
          <color indexed="64"/>
        </top>
      </border>
    </dxf>
    <dxf>
      <font>
        <b val="0"/>
        <i val="0"/>
        <strike val="0"/>
        <condense val="0"/>
        <extend val="0"/>
        <outline val="0"/>
        <shadow val="0"/>
        <u val="none"/>
        <vertAlign val="baseline"/>
        <sz val="11"/>
        <color auto="1"/>
        <name val="ＭＳ 明朝"/>
        <scheme val="none"/>
      </font>
      <fill>
        <patternFill patternType="none">
          <fgColor indexed="64"/>
          <bgColor indexed="65"/>
        </patternFill>
      </fill>
      <alignment vertical="center" textRotation="0" wrapText="0" justifyLastLine="0" shrinkToFit="1" readingOrder="0"/>
      <protection locked="0" hidden="0"/>
    </dxf>
    <dxf>
      <font>
        <b/>
        <i val="0"/>
        <strike val="0"/>
        <condense val="0"/>
        <extend val="0"/>
        <outline val="0"/>
        <shadow val="0"/>
        <u val="none"/>
        <vertAlign val="baseline"/>
        <sz val="11"/>
        <color auto="1"/>
        <name val="ＭＳ 明朝"/>
        <scheme val="none"/>
      </font>
      <fill>
        <patternFill patternType="none">
          <fgColor indexed="64"/>
          <bgColor indexed="65"/>
        </patternFill>
      </fill>
      <alignment horizontal="left" vertical="center" textRotation="0" wrapText="0" indent="0" justifyLastLine="0" shrinkToFit="1" readingOrder="0"/>
      <protection locked="0" hidden="0"/>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
      <font>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EEB7945D-25C2-4859-89F5-9B89AC35B18D}" name="リスト2" displayName="リスト2" ref="L1176:L1182" insertRowShift="1" totalsRowShown="0" headerRowDxfId="7" dataDxfId="6" headerRowBorderDxfId="4" tableBorderDxfId="5">
  <autoFilter ref="L1176:L1182" xr:uid="{00000000-0009-0000-0100-000001000000}"/>
  <tableColumns count="1">
    <tableColumn id="1" xr3:uid="{B61AA486-93A5-48F5-AFB3-C2F09B73DD24}" name="Ａ４" dataDxfId="3"/>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1C1F4062-EB63-4D73-96DE-9A6AC4CF2EC2}" name="リスト1" displayName="リスト1" ref="E1177:E1182" insertRowShift="1" totalsRowShown="0" headerRowDxfId="2" dataDxfId="1">
  <autoFilter ref="E1177:E1182" xr:uid="{00000000-0009-0000-0100-000002000000}"/>
  <tableColumns count="1">
    <tableColumn id="1" xr3:uid="{FCB51AF9-368C-4176-A7D5-7A67CB243204}" name="単票" dataDxfId="0"/>
  </tableColumns>
  <tableStyleInfo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D1488-9343-4ED4-8526-FEFF22DFB570}">
  <sheetPr>
    <pageSetUpPr fitToPage="1"/>
  </sheetPr>
  <dimension ref="A1:Q1197"/>
  <sheetViews>
    <sheetView tabSelected="1" zoomScale="85" zoomScaleNormal="85" workbookViewId="0">
      <pane ySplit="1" topLeftCell="A2" activePane="bottomLeft" state="frozen"/>
      <selection pane="bottomLeft" sqref="A1:XFD1"/>
    </sheetView>
  </sheetViews>
  <sheetFormatPr defaultRowHeight="13.5" x14ac:dyDescent="0.4"/>
  <cols>
    <col min="1" max="1" width="4.375" style="12" customWidth="1"/>
    <col min="2" max="2" width="13.5" style="12" customWidth="1"/>
    <col min="3" max="3" width="57" style="12" customWidth="1"/>
    <col min="4" max="4" width="4.375" style="12" customWidth="1"/>
    <col min="5" max="5" width="8" style="12" customWidth="1"/>
    <col min="6" max="6" width="5.875" style="12" customWidth="1"/>
    <col min="7" max="7" width="8.75" style="12" customWidth="1"/>
    <col min="8" max="8" width="4.875" style="12" customWidth="1"/>
    <col min="9" max="9" width="4.625" style="12" customWidth="1"/>
    <col min="10" max="10" width="6.75" style="12" customWidth="1"/>
    <col min="11" max="11" width="9.375" style="12" customWidth="1"/>
    <col min="12" max="12" width="4.75" style="12" customWidth="1"/>
    <col min="13" max="13" width="6.25" style="12" customWidth="1"/>
    <col min="14" max="15" width="14.875" style="12" customWidth="1"/>
    <col min="16" max="16" width="7.125" style="12" customWidth="1"/>
    <col min="17" max="17" width="15.375" style="12" customWidth="1"/>
    <col min="18" max="18" width="15" style="12" bestFit="1" customWidth="1"/>
    <col min="19" max="16384" width="9" style="12"/>
  </cols>
  <sheetData>
    <row r="1" spans="1:17" x14ac:dyDescent="0.4">
      <c r="A1" s="1" t="s">
        <v>0</v>
      </c>
      <c r="B1" s="1" t="s">
        <v>1</v>
      </c>
      <c r="C1" s="1" t="s">
        <v>2</v>
      </c>
      <c r="D1" s="1" t="s">
        <v>3</v>
      </c>
      <c r="E1" s="2" t="s">
        <v>4</v>
      </c>
      <c r="F1" s="3" t="s">
        <v>5</v>
      </c>
      <c r="G1" s="4" t="s">
        <v>6</v>
      </c>
      <c r="H1" s="5" t="s">
        <v>7</v>
      </c>
      <c r="I1" s="5" t="s">
        <v>8</v>
      </c>
      <c r="J1" s="6" t="s">
        <v>9</v>
      </c>
      <c r="K1" s="2" t="s">
        <v>10</v>
      </c>
      <c r="L1" s="7" t="s">
        <v>11</v>
      </c>
      <c r="M1" s="8" t="s">
        <v>12</v>
      </c>
      <c r="N1" s="9" t="s">
        <v>13</v>
      </c>
      <c r="O1" s="10" t="s">
        <v>14</v>
      </c>
      <c r="P1" s="1" t="s">
        <v>15</v>
      </c>
      <c r="Q1" s="11" t="s">
        <v>16</v>
      </c>
    </row>
    <row r="2" spans="1:17" x14ac:dyDescent="0.4">
      <c r="A2" s="11">
        <v>1</v>
      </c>
      <c r="B2" s="11" t="s">
        <v>17</v>
      </c>
      <c r="C2" s="11" t="s">
        <v>18</v>
      </c>
      <c r="D2" s="1"/>
      <c r="E2" s="2" t="s">
        <v>19</v>
      </c>
      <c r="F2" s="13">
        <v>171</v>
      </c>
      <c r="G2" s="14">
        <v>1000</v>
      </c>
      <c r="H2" s="1" t="s">
        <v>20</v>
      </c>
      <c r="I2" s="1"/>
      <c r="J2" s="13"/>
      <c r="K2" s="15">
        <v>86000</v>
      </c>
      <c r="L2" s="2" t="s">
        <v>21</v>
      </c>
      <c r="M2" s="16">
        <f t="shared" ref="M2:M36" si="0">IF(E2="中綴じ製本",F2/4*G2/68*2/60,IF(AND(E2="ホチキス",L2="Ａ３"),F2*G2/68*1.5/60,IF(AND(E2="ホチキス",L2="Ａ４"),F2*G2/136*1.5/60,IF(OR(E2="単票",E2="くるみ製本",E2="丁合い"),F2*G2/136/60,0))))</f>
        <v>20.955882352941174</v>
      </c>
      <c r="N2" s="17">
        <v>44281.559027777781</v>
      </c>
      <c r="O2" s="17">
        <v>44295.708333333336</v>
      </c>
      <c r="P2" s="11"/>
      <c r="Q2" s="18">
        <v>44288.454861111109</v>
      </c>
    </row>
    <row r="3" spans="1:17" x14ac:dyDescent="0.4">
      <c r="A3" s="11">
        <v>2</v>
      </c>
      <c r="B3" s="11" t="s">
        <v>22</v>
      </c>
      <c r="C3" s="11" t="s">
        <v>23</v>
      </c>
      <c r="D3" s="1"/>
      <c r="E3" s="2" t="s">
        <v>24</v>
      </c>
      <c r="F3" s="13">
        <v>60</v>
      </c>
      <c r="G3" s="14">
        <v>300</v>
      </c>
      <c r="H3" s="1"/>
      <c r="I3" s="1"/>
      <c r="J3" s="13"/>
      <c r="K3" s="15">
        <v>9000</v>
      </c>
      <c r="L3" s="2" t="s">
        <v>21</v>
      </c>
      <c r="M3" s="16">
        <f>IF(E3="中綴じ製本",F3/4*G3/68*2/60,IF(AND(E3="ホチキス",L3="Ａ３"),F3*G3/68*1.5/60,IF(AND(E3="ホチキス",L3="Ａ４"),F3*G3/136*1.5/60,IF(OR(E3="単票",E3="くるみ製本",E3="丁合い"),F3*G3/136/60,0))))</f>
        <v>3.3088235294117641</v>
      </c>
      <c r="N3" s="17">
        <v>44284.600694444445</v>
      </c>
      <c r="O3" s="17">
        <v>44295.708333333336</v>
      </c>
      <c r="P3" s="11"/>
      <c r="Q3" s="18">
        <v>44293.708333333336</v>
      </c>
    </row>
    <row r="4" spans="1:17" x14ac:dyDescent="0.4">
      <c r="A4" s="11">
        <v>3</v>
      </c>
      <c r="B4" s="11" t="s">
        <v>22</v>
      </c>
      <c r="C4" s="11" t="s">
        <v>25</v>
      </c>
      <c r="D4" s="1"/>
      <c r="E4" s="2" t="s">
        <v>19</v>
      </c>
      <c r="F4" s="13">
        <v>236</v>
      </c>
      <c r="G4" s="14">
        <v>350</v>
      </c>
      <c r="H4" s="1" t="s">
        <v>20</v>
      </c>
      <c r="I4" s="1"/>
      <c r="J4" s="13">
        <v>350</v>
      </c>
      <c r="K4" s="15">
        <v>41300</v>
      </c>
      <c r="L4" s="2" t="s">
        <v>21</v>
      </c>
      <c r="M4" s="16">
        <f>IF(E4="中綴じ製本",F4/4*G4/68*2/60,IF(AND(E4="ホチキス",L4="Ａ３"),F4*G4/68*1.5/60,IF(AND(E4="ホチキス",L4="Ａ４"),F4*G4/136*1.5/60,IF(OR(E4="単票",E4="くるみ製本",E4="丁合い"),F4*G4/136/60,0))))</f>
        <v>10.122549019607844</v>
      </c>
      <c r="N4" s="17">
        <v>44285.40625</v>
      </c>
      <c r="O4" s="17">
        <v>44294.708333333336</v>
      </c>
      <c r="P4" s="11"/>
      <c r="Q4" s="18">
        <v>44293.402777777781</v>
      </c>
    </row>
    <row r="5" spans="1:17" x14ac:dyDescent="0.4">
      <c r="A5" s="11">
        <v>4</v>
      </c>
      <c r="B5" s="11" t="s">
        <v>26</v>
      </c>
      <c r="C5" s="11" t="s">
        <v>27</v>
      </c>
      <c r="D5" s="1"/>
      <c r="E5" s="2" t="s">
        <v>19</v>
      </c>
      <c r="F5" s="13">
        <v>231</v>
      </c>
      <c r="G5" s="14">
        <v>80</v>
      </c>
      <c r="H5" s="1" t="s">
        <v>20</v>
      </c>
      <c r="I5" s="1"/>
      <c r="J5" s="13"/>
      <c r="K5" s="15">
        <v>9280</v>
      </c>
      <c r="L5" s="2" t="s">
        <v>21</v>
      </c>
      <c r="M5" s="16">
        <f>IF(E5="中綴じ製本",F5/4*G5/68*2/60,IF(AND(E5="ホチキス",L5="Ａ３"),F5*G5/68*1.5/60,IF(AND(E5="ホチキス",L5="Ａ４"),F5*G5/136*1.5/60,IF(OR(E5="単票",E5="くるみ製本",E5="丁合い"),F5*G5/136/60,0))))</f>
        <v>2.2647058823529411</v>
      </c>
      <c r="N5" s="17">
        <v>44285.413194444445</v>
      </c>
      <c r="O5" s="17">
        <v>44295.708333333336</v>
      </c>
      <c r="P5" s="11" t="s">
        <v>28</v>
      </c>
      <c r="Q5" s="18">
        <v>44294.5</v>
      </c>
    </row>
    <row r="6" spans="1:17" x14ac:dyDescent="0.4">
      <c r="A6" s="11">
        <v>5</v>
      </c>
      <c r="B6" s="11" t="s">
        <v>29</v>
      </c>
      <c r="C6" s="11" t="s">
        <v>30</v>
      </c>
      <c r="D6" s="1"/>
      <c r="E6" s="2" t="s">
        <v>19</v>
      </c>
      <c r="F6" s="13">
        <v>210</v>
      </c>
      <c r="G6" s="14">
        <v>35</v>
      </c>
      <c r="H6" s="1" t="s">
        <v>20</v>
      </c>
      <c r="I6" s="1"/>
      <c r="J6" s="13"/>
      <c r="K6" s="15">
        <v>3675</v>
      </c>
      <c r="L6" s="2" t="s">
        <v>21</v>
      </c>
      <c r="M6" s="16">
        <f>IF(E6="中綴じ製本",F6/4*G6/68*2/60,IF(AND(E6="ホチキス",L6="Ａ３"),F6*G6/68*1.5/60,IF(AND(E6="ホチキス",L6="Ａ４"),F6*G6/136*1.5/60,IF(OR(E6="単票",E6="くるみ製本",E6="丁合い"),F6*G6/136/60,0))))</f>
        <v>0.90073529411764708</v>
      </c>
      <c r="N6" s="17">
        <v>44285.465277777781</v>
      </c>
      <c r="O6" s="17">
        <v>44299.708333333336</v>
      </c>
      <c r="P6" s="11"/>
      <c r="Q6" s="18">
        <v>44294.631944444445</v>
      </c>
    </row>
    <row r="7" spans="1:17" x14ac:dyDescent="0.4">
      <c r="A7" s="11">
        <v>6</v>
      </c>
      <c r="B7" s="11" t="s">
        <v>31</v>
      </c>
      <c r="C7" s="11" t="s">
        <v>32</v>
      </c>
      <c r="D7" s="1"/>
      <c r="E7" s="2" t="s">
        <v>33</v>
      </c>
      <c r="F7" s="13">
        <v>2</v>
      </c>
      <c r="G7" s="14">
        <v>45000</v>
      </c>
      <c r="H7" s="1"/>
      <c r="I7" s="1" t="s">
        <v>20</v>
      </c>
      <c r="J7" s="13"/>
      <c r="K7" s="15">
        <v>45000</v>
      </c>
      <c r="L7" s="2" t="s">
        <v>21</v>
      </c>
      <c r="M7" s="16">
        <f>IF(E7="中綴じ製本",F7/4*G7/68*2/60,IF(AND(E7="ホチキス",L7="Ａ３"),F7*G7/68*1.5/60,IF(AND(E7="ホチキス",L7="Ａ４"),F7*G7/136*1.5/60,IF(OR(E7="単票",E7="くるみ製本",E7="丁合い"),F7*G7/136/60,0))))</f>
        <v>11.029411764705882</v>
      </c>
      <c r="N7" s="17">
        <v>44285.465277777781</v>
      </c>
      <c r="O7" s="17">
        <v>44312.708333333336</v>
      </c>
      <c r="P7" s="11"/>
      <c r="Q7" s="18">
        <v>44302.434027777781</v>
      </c>
    </row>
    <row r="8" spans="1:17" x14ac:dyDescent="0.4">
      <c r="A8" s="11">
        <v>7</v>
      </c>
      <c r="B8" s="11" t="s">
        <v>22</v>
      </c>
      <c r="C8" s="11" t="s">
        <v>34</v>
      </c>
      <c r="D8" s="1"/>
      <c r="E8" s="2" t="s">
        <v>19</v>
      </c>
      <c r="F8" s="13">
        <v>59</v>
      </c>
      <c r="G8" s="14">
        <v>250</v>
      </c>
      <c r="H8" s="1" t="s">
        <v>20</v>
      </c>
      <c r="I8" s="1"/>
      <c r="J8" s="13"/>
      <c r="K8" s="15">
        <v>7500</v>
      </c>
      <c r="L8" s="2" t="s">
        <v>21</v>
      </c>
      <c r="M8" s="16">
        <f t="shared" si="0"/>
        <v>1.8075980392156863</v>
      </c>
      <c r="N8" s="17">
        <v>44286.378472222219</v>
      </c>
      <c r="O8" s="17">
        <v>44302.708333333336</v>
      </c>
      <c r="P8" s="11" t="s">
        <v>35</v>
      </c>
      <c r="Q8" s="18">
        <v>44295.430555555555</v>
      </c>
    </row>
    <row r="9" spans="1:17" x14ac:dyDescent="0.4">
      <c r="A9" s="11">
        <v>8</v>
      </c>
      <c r="B9" s="11" t="s">
        <v>36</v>
      </c>
      <c r="C9" s="11" t="s">
        <v>37</v>
      </c>
      <c r="D9" s="1"/>
      <c r="E9" s="2" t="s">
        <v>19</v>
      </c>
      <c r="F9" s="13">
        <v>83</v>
      </c>
      <c r="G9" s="14">
        <v>400</v>
      </c>
      <c r="H9" s="1" t="s">
        <v>20</v>
      </c>
      <c r="I9" s="1"/>
      <c r="J9" s="13"/>
      <c r="K9" s="15">
        <v>16800</v>
      </c>
      <c r="L9" s="2" t="s">
        <v>21</v>
      </c>
      <c r="M9" s="16">
        <f t="shared" si="0"/>
        <v>4.0686274509803919</v>
      </c>
      <c r="N9" s="17">
        <v>44286.416666666664</v>
      </c>
      <c r="O9" s="17">
        <v>44295.708333333336</v>
      </c>
      <c r="P9" s="11"/>
      <c r="Q9" s="18">
        <v>44293.583333333336</v>
      </c>
    </row>
    <row r="10" spans="1:17" x14ac:dyDescent="0.4">
      <c r="A10" s="11">
        <v>9</v>
      </c>
      <c r="B10" s="11" t="s">
        <v>26</v>
      </c>
      <c r="C10" s="11" t="s">
        <v>38</v>
      </c>
      <c r="D10" s="1"/>
      <c r="E10" s="2" t="s">
        <v>33</v>
      </c>
      <c r="F10" s="13">
        <v>1</v>
      </c>
      <c r="G10" s="14">
        <v>2200</v>
      </c>
      <c r="H10" s="1" t="s">
        <v>20</v>
      </c>
      <c r="I10" s="1"/>
      <c r="J10" s="13">
        <v>2200</v>
      </c>
      <c r="K10" s="15">
        <v>2200</v>
      </c>
      <c r="L10" s="2" t="s">
        <v>21</v>
      </c>
      <c r="M10" s="16">
        <f t="shared" si="0"/>
        <v>0.26960784313725489</v>
      </c>
      <c r="N10" s="17">
        <v>44286.420138888891</v>
      </c>
      <c r="O10" s="17">
        <v>44295.708333333336</v>
      </c>
      <c r="P10" s="11"/>
      <c r="Q10" s="18">
        <v>44287.53125</v>
      </c>
    </row>
    <row r="11" spans="1:17" x14ac:dyDescent="0.4">
      <c r="A11" s="11">
        <v>10</v>
      </c>
      <c r="B11" s="11" t="s">
        <v>36</v>
      </c>
      <c r="C11" s="11" t="s">
        <v>39</v>
      </c>
      <c r="D11" s="1"/>
      <c r="E11" s="2" t="s">
        <v>19</v>
      </c>
      <c r="F11" s="13">
        <v>67</v>
      </c>
      <c r="G11" s="14">
        <v>100</v>
      </c>
      <c r="H11" s="1" t="s">
        <v>20</v>
      </c>
      <c r="I11" s="1"/>
      <c r="J11" s="13"/>
      <c r="K11" s="15">
        <v>3400</v>
      </c>
      <c r="L11" s="2" t="s">
        <v>21</v>
      </c>
      <c r="M11" s="16">
        <f t="shared" si="0"/>
        <v>0.82107843137254899</v>
      </c>
      <c r="N11" s="17">
        <v>44286.454861111109</v>
      </c>
      <c r="O11" s="17">
        <v>44306.708333333336</v>
      </c>
      <c r="P11" s="11"/>
      <c r="Q11" s="18">
        <v>44295.472222222219</v>
      </c>
    </row>
    <row r="12" spans="1:17" x14ac:dyDescent="0.4">
      <c r="A12" s="11">
        <v>11</v>
      </c>
      <c r="B12" s="11" t="s">
        <v>29</v>
      </c>
      <c r="C12" s="11" t="s">
        <v>40</v>
      </c>
      <c r="D12" s="1"/>
      <c r="E12" s="2" t="s">
        <v>33</v>
      </c>
      <c r="F12" s="13">
        <v>2</v>
      </c>
      <c r="G12" s="14">
        <v>1000</v>
      </c>
      <c r="H12" s="1" t="s">
        <v>20</v>
      </c>
      <c r="I12" s="1"/>
      <c r="J12" s="13"/>
      <c r="K12" s="15">
        <v>1000</v>
      </c>
      <c r="L12" s="2" t="s">
        <v>21</v>
      </c>
      <c r="M12" s="16">
        <f t="shared" si="0"/>
        <v>0.24509803921568626</v>
      </c>
      <c r="N12" s="17">
        <v>44286.454861111109</v>
      </c>
      <c r="O12" s="17">
        <v>44301.708333333336</v>
      </c>
      <c r="P12" s="11"/>
      <c r="Q12" s="18">
        <v>44287.475694444445</v>
      </c>
    </row>
    <row r="13" spans="1:17" x14ac:dyDescent="0.4">
      <c r="A13" s="11">
        <v>12</v>
      </c>
      <c r="B13" s="11" t="s">
        <v>29</v>
      </c>
      <c r="C13" s="11" t="s">
        <v>41</v>
      </c>
      <c r="D13" s="1"/>
      <c r="E13" s="2" t="s">
        <v>33</v>
      </c>
      <c r="F13" s="13">
        <v>2</v>
      </c>
      <c r="G13" s="14">
        <v>2000</v>
      </c>
      <c r="H13" s="1" t="s">
        <v>20</v>
      </c>
      <c r="I13" s="1"/>
      <c r="J13" s="13"/>
      <c r="K13" s="15">
        <v>2000</v>
      </c>
      <c r="L13" s="2" t="s">
        <v>21</v>
      </c>
      <c r="M13" s="16">
        <f t="shared" si="0"/>
        <v>0.49019607843137253</v>
      </c>
      <c r="N13" s="17">
        <v>44286.454861111109</v>
      </c>
      <c r="O13" s="17">
        <v>44295.708333333336</v>
      </c>
      <c r="P13" s="11"/>
      <c r="Q13" s="18">
        <v>44287.461805555555</v>
      </c>
    </row>
    <row r="14" spans="1:17" x14ac:dyDescent="0.4">
      <c r="A14" s="11">
        <v>13</v>
      </c>
      <c r="B14" s="11" t="s">
        <v>42</v>
      </c>
      <c r="C14" s="11" t="s">
        <v>43</v>
      </c>
      <c r="D14" s="1"/>
      <c r="E14" s="2" t="s">
        <v>24</v>
      </c>
      <c r="F14" s="13">
        <v>116</v>
      </c>
      <c r="G14" s="14">
        <v>100</v>
      </c>
      <c r="H14" s="1"/>
      <c r="I14" s="1"/>
      <c r="J14" s="13"/>
      <c r="K14" s="15">
        <v>5800</v>
      </c>
      <c r="L14" s="2" t="s">
        <v>21</v>
      </c>
      <c r="M14" s="16">
        <f t="shared" si="0"/>
        <v>2.1323529411764706</v>
      </c>
      <c r="N14" s="17">
        <v>44286.493055555555</v>
      </c>
      <c r="O14" s="17">
        <v>44291.708333333336</v>
      </c>
      <c r="P14" s="11"/>
      <c r="Q14" s="18">
        <v>44291.489583333336</v>
      </c>
    </row>
    <row r="15" spans="1:17" x14ac:dyDescent="0.4">
      <c r="A15" s="11">
        <v>14</v>
      </c>
      <c r="B15" s="11" t="s">
        <v>44</v>
      </c>
      <c r="C15" s="11" t="s">
        <v>45</v>
      </c>
      <c r="D15" s="1"/>
      <c r="E15" s="2" t="s">
        <v>33</v>
      </c>
      <c r="F15" s="13">
        <v>2</v>
      </c>
      <c r="G15" s="14">
        <v>10180</v>
      </c>
      <c r="H15" s="1"/>
      <c r="I15" s="1"/>
      <c r="J15" s="13"/>
      <c r="K15" s="15">
        <v>10180</v>
      </c>
      <c r="L15" s="2" t="s">
        <v>21</v>
      </c>
      <c r="M15" s="16">
        <f t="shared" si="0"/>
        <v>2.4950980392156863</v>
      </c>
      <c r="N15" s="17">
        <v>44286.548611111109</v>
      </c>
      <c r="O15" s="17">
        <v>44291.708333333336</v>
      </c>
      <c r="P15" s="11" t="s">
        <v>28</v>
      </c>
      <c r="Q15" s="18">
        <v>44288.510416666664</v>
      </c>
    </row>
    <row r="16" spans="1:17" x14ac:dyDescent="0.4">
      <c r="A16" s="11">
        <v>15</v>
      </c>
      <c r="B16" s="11" t="s">
        <v>46</v>
      </c>
      <c r="C16" s="11" t="s">
        <v>47</v>
      </c>
      <c r="D16" s="1"/>
      <c r="E16" s="2" t="s">
        <v>33</v>
      </c>
      <c r="F16" s="13">
        <v>1</v>
      </c>
      <c r="G16" s="14">
        <v>1400</v>
      </c>
      <c r="H16" s="1"/>
      <c r="I16" s="1"/>
      <c r="J16" s="13"/>
      <c r="K16" s="15">
        <v>1400</v>
      </c>
      <c r="L16" s="2" t="s">
        <v>21</v>
      </c>
      <c r="M16" s="16">
        <f t="shared" si="0"/>
        <v>0.17156862745098039</v>
      </c>
      <c r="N16" s="17">
        <v>44286.572916666664</v>
      </c>
      <c r="O16" s="17">
        <v>44291.708333333336</v>
      </c>
      <c r="P16" s="11"/>
      <c r="Q16" s="18">
        <v>44287.388888888891</v>
      </c>
    </row>
    <row r="17" spans="1:17" x14ac:dyDescent="0.4">
      <c r="A17" s="11">
        <v>16</v>
      </c>
      <c r="B17" s="11" t="s">
        <v>22</v>
      </c>
      <c r="C17" s="11" t="s">
        <v>48</v>
      </c>
      <c r="D17" s="1"/>
      <c r="E17" s="2" t="s">
        <v>33</v>
      </c>
      <c r="F17" s="13">
        <v>2</v>
      </c>
      <c r="G17" s="14">
        <v>1000</v>
      </c>
      <c r="H17" s="1"/>
      <c r="I17" s="1"/>
      <c r="J17" s="13"/>
      <c r="K17" s="15">
        <v>1000</v>
      </c>
      <c r="L17" s="2" t="s">
        <v>21</v>
      </c>
      <c r="M17" s="16">
        <f t="shared" si="0"/>
        <v>0.24509803921568626</v>
      </c>
      <c r="N17" s="17">
        <v>44286.625</v>
      </c>
      <c r="O17" s="17">
        <v>44292.708333333336</v>
      </c>
      <c r="P17" s="11"/>
      <c r="Q17" s="18">
        <v>44291.666666666664</v>
      </c>
    </row>
    <row r="18" spans="1:17" x14ac:dyDescent="0.4">
      <c r="A18" s="11">
        <v>17</v>
      </c>
      <c r="B18" s="11" t="s">
        <v>22</v>
      </c>
      <c r="C18" s="11" t="s">
        <v>49</v>
      </c>
      <c r="D18" s="1"/>
      <c r="E18" s="2" t="s">
        <v>33</v>
      </c>
      <c r="F18" s="13">
        <v>1</v>
      </c>
      <c r="G18" s="14">
        <v>1000</v>
      </c>
      <c r="H18" s="1"/>
      <c r="I18" s="1"/>
      <c r="J18" s="13"/>
      <c r="K18" s="15">
        <v>1000</v>
      </c>
      <c r="L18" s="2" t="s">
        <v>21</v>
      </c>
      <c r="M18" s="16">
        <f t="shared" si="0"/>
        <v>0.12254901960784313</v>
      </c>
      <c r="N18" s="17">
        <v>44286.625</v>
      </c>
      <c r="O18" s="17">
        <v>44292.708333333336</v>
      </c>
      <c r="P18" s="11"/>
      <c r="Q18" s="18">
        <v>44291.677083333336</v>
      </c>
    </row>
    <row r="19" spans="1:17" x14ac:dyDescent="0.4">
      <c r="A19" s="11">
        <v>18</v>
      </c>
      <c r="B19" s="11" t="s">
        <v>50</v>
      </c>
      <c r="C19" s="11" t="s">
        <v>51</v>
      </c>
      <c r="D19" s="1"/>
      <c r="E19" s="2" t="s">
        <v>33</v>
      </c>
      <c r="F19" s="13">
        <v>2</v>
      </c>
      <c r="G19" s="14">
        <v>4000</v>
      </c>
      <c r="H19" s="1" t="s">
        <v>20</v>
      </c>
      <c r="I19" s="1"/>
      <c r="J19" s="13">
        <v>4000</v>
      </c>
      <c r="K19" s="15">
        <v>4000</v>
      </c>
      <c r="L19" s="2" t="s">
        <v>21</v>
      </c>
      <c r="M19" s="16">
        <f t="shared" si="0"/>
        <v>0.98039215686274506</v>
      </c>
      <c r="N19" s="17">
        <v>44287.409722222219</v>
      </c>
      <c r="O19" s="17">
        <v>44291.708333333336</v>
      </c>
      <c r="P19" s="11"/>
      <c r="Q19" s="18">
        <v>44288.5625</v>
      </c>
    </row>
    <row r="20" spans="1:17" x14ac:dyDescent="0.4">
      <c r="A20" s="11">
        <v>19</v>
      </c>
      <c r="B20" s="11" t="s">
        <v>50</v>
      </c>
      <c r="C20" s="11" t="s">
        <v>52</v>
      </c>
      <c r="D20" s="1"/>
      <c r="E20" s="2" t="s">
        <v>33</v>
      </c>
      <c r="F20" s="13">
        <v>2</v>
      </c>
      <c r="G20" s="14">
        <v>2000</v>
      </c>
      <c r="H20" s="1" t="s">
        <v>20</v>
      </c>
      <c r="I20" s="1"/>
      <c r="J20" s="13"/>
      <c r="K20" s="15">
        <v>2000</v>
      </c>
      <c r="L20" s="2" t="s">
        <v>21</v>
      </c>
      <c r="M20" s="16">
        <f t="shared" si="0"/>
        <v>0.49019607843137253</v>
      </c>
      <c r="N20" s="17">
        <v>44287.409722222219</v>
      </c>
      <c r="O20" s="17">
        <v>44291.708333333336</v>
      </c>
      <c r="P20" s="11"/>
      <c r="Q20" s="18">
        <v>44288.597222222219</v>
      </c>
    </row>
    <row r="21" spans="1:17" x14ac:dyDescent="0.4">
      <c r="A21" s="11">
        <v>20</v>
      </c>
      <c r="B21" s="11" t="s">
        <v>50</v>
      </c>
      <c r="C21" s="11" t="s">
        <v>53</v>
      </c>
      <c r="D21" s="1"/>
      <c r="E21" s="2" t="s">
        <v>33</v>
      </c>
      <c r="F21" s="13">
        <v>2</v>
      </c>
      <c r="G21" s="14">
        <v>2000</v>
      </c>
      <c r="H21" s="1" t="s">
        <v>20</v>
      </c>
      <c r="I21" s="1"/>
      <c r="J21" s="13"/>
      <c r="K21" s="15">
        <v>2000</v>
      </c>
      <c r="L21" s="2" t="s">
        <v>21</v>
      </c>
      <c r="M21" s="16">
        <f t="shared" si="0"/>
        <v>0.49019607843137253</v>
      </c>
      <c r="N21" s="17">
        <v>44287.409722222219</v>
      </c>
      <c r="O21" s="17">
        <v>44291.708333333336</v>
      </c>
      <c r="P21" s="11"/>
      <c r="Q21" s="18">
        <v>44288.621527777781</v>
      </c>
    </row>
    <row r="22" spans="1:17" x14ac:dyDescent="0.4">
      <c r="A22" s="11">
        <v>21</v>
      </c>
      <c r="B22" s="11" t="s">
        <v>54</v>
      </c>
      <c r="C22" s="11" t="s">
        <v>55</v>
      </c>
      <c r="D22" s="1"/>
      <c r="E22" s="2" t="s">
        <v>33</v>
      </c>
      <c r="F22" s="13">
        <v>2</v>
      </c>
      <c r="G22" s="14">
        <v>5000</v>
      </c>
      <c r="H22" s="1" t="s">
        <v>20</v>
      </c>
      <c r="I22" s="1" t="s">
        <v>20</v>
      </c>
      <c r="J22" s="13"/>
      <c r="K22" s="15">
        <v>5000</v>
      </c>
      <c r="L22" s="2" t="s">
        <v>21</v>
      </c>
      <c r="M22" s="16">
        <f t="shared" si="0"/>
        <v>1.2254901960784315</v>
      </c>
      <c r="N22" s="17">
        <v>44287.427083333336</v>
      </c>
      <c r="O22" s="17">
        <v>44291.708333333336</v>
      </c>
      <c r="P22" s="11"/>
      <c r="Q22" s="18">
        <v>44291.659722222219</v>
      </c>
    </row>
    <row r="23" spans="1:17" x14ac:dyDescent="0.4">
      <c r="A23" s="11">
        <v>22</v>
      </c>
      <c r="B23" s="11" t="s">
        <v>56</v>
      </c>
      <c r="C23" s="11" t="s">
        <v>57</v>
      </c>
      <c r="D23" s="1"/>
      <c r="E23" s="2" t="s">
        <v>58</v>
      </c>
      <c r="F23" s="13">
        <v>102</v>
      </c>
      <c r="G23" s="14">
        <v>300</v>
      </c>
      <c r="H23" s="1" t="s">
        <v>20</v>
      </c>
      <c r="I23" s="1"/>
      <c r="J23" s="13"/>
      <c r="K23" s="15">
        <v>7800</v>
      </c>
      <c r="L23" s="2" t="s">
        <v>59</v>
      </c>
      <c r="M23" s="16">
        <f t="shared" si="0"/>
        <v>3.75</v>
      </c>
      <c r="N23" s="17">
        <v>44287.565972222219</v>
      </c>
      <c r="O23" s="17">
        <v>44291.708333333336</v>
      </c>
      <c r="P23" s="11" t="s">
        <v>60</v>
      </c>
      <c r="Q23" s="18">
        <v>44291.600694444445</v>
      </c>
    </row>
    <row r="24" spans="1:17" x14ac:dyDescent="0.4">
      <c r="A24" s="11">
        <v>23</v>
      </c>
      <c r="B24" s="11" t="s">
        <v>22</v>
      </c>
      <c r="C24" s="11" t="s">
        <v>61</v>
      </c>
      <c r="D24" s="1"/>
      <c r="E24" s="2" t="s">
        <v>33</v>
      </c>
      <c r="F24" s="13">
        <v>3</v>
      </c>
      <c r="G24" s="14">
        <v>3500</v>
      </c>
      <c r="H24" s="1"/>
      <c r="I24" s="1"/>
      <c r="J24" s="13"/>
      <c r="K24" s="15">
        <v>3500</v>
      </c>
      <c r="L24" s="2" t="s">
        <v>59</v>
      </c>
      <c r="M24" s="16">
        <f t="shared" si="0"/>
        <v>1.2867647058823528</v>
      </c>
      <c r="N24" s="17">
        <v>44287.631944444445</v>
      </c>
      <c r="O24" s="17">
        <v>44292.708333333336</v>
      </c>
      <c r="P24" s="11"/>
      <c r="Q24" s="18">
        <v>44291.722222222219</v>
      </c>
    </row>
    <row r="25" spans="1:17" x14ac:dyDescent="0.4">
      <c r="A25" s="11">
        <v>24</v>
      </c>
      <c r="B25" s="11" t="s">
        <v>62</v>
      </c>
      <c r="C25" s="11" t="s">
        <v>63</v>
      </c>
      <c r="D25" s="1"/>
      <c r="E25" s="2" t="s">
        <v>24</v>
      </c>
      <c r="F25" s="13">
        <v>12</v>
      </c>
      <c r="G25" s="14">
        <v>50</v>
      </c>
      <c r="H25" s="1"/>
      <c r="I25" s="1"/>
      <c r="J25" s="13"/>
      <c r="K25" s="15">
        <v>300</v>
      </c>
      <c r="L25" s="2" t="s">
        <v>21</v>
      </c>
      <c r="M25" s="16">
        <f t="shared" si="0"/>
        <v>0.11029411764705883</v>
      </c>
      <c r="N25" s="17">
        <v>44288.378472222219</v>
      </c>
      <c r="O25" s="17">
        <v>44292.708333333336</v>
      </c>
      <c r="P25" s="11"/>
      <c r="Q25" s="18">
        <v>44291.6875</v>
      </c>
    </row>
    <row r="26" spans="1:17" x14ac:dyDescent="0.4">
      <c r="A26" s="11">
        <v>25</v>
      </c>
      <c r="B26" s="11" t="s">
        <v>62</v>
      </c>
      <c r="C26" s="11" t="s">
        <v>64</v>
      </c>
      <c r="D26" s="1"/>
      <c r="E26" s="2" t="s">
        <v>24</v>
      </c>
      <c r="F26" s="13">
        <v>12</v>
      </c>
      <c r="G26" s="14">
        <v>100</v>
      </c>
      <c r="H26" s="1"/>
      <c r="I26" s="1"/>
      <c r="J26" s="13"/>
      <c r="K26" s="15">
        <v>600</v>
      </c>
      <c r="L26" s="2" t="s">
        <v>21</v>
      </c>
      <c r="M26" s="16">
        <f t="shared" si="0"/>
        <v>0.22058823529411767</v>
      </c>
      <c r="N26" s="17">
        <v>44288.378472222219</v>
      </c>
      <c r="O26" s="17">
        <v>44292.708333333336</v>
      </c>
      <c r="P26" s="11"/>
      <c r="Q26" s="18">
        <v>44291.677083333336</v>
      </c>
    </row>
    <row r="27" spans="1:17" x14ac:dyDescent="0.4">
      <c r="A27" s="11">
        <v>26</v>
      </c>
      <c r="B27" s="11" t="s">
        <v>62</v>
      </c>
      <c r="C27" s="11" t="s">
        <v>65</v>
      </c>
      <c r="D27" s="1"/>
      <c r="E27" s="2" t="s">
        <v>66</v>
      </c>
      <c r="F27" s="13">
        <v>11</v>
      </c>
      <c r="G27" s="14">
        <v>300</v>
      </c>
      <c r="H27" s="1"/>
      <c r="I27" s="1"/>
      <c r="J27" s="13"/>
      <c r="K27" s="15">
        <v>2700</v>
      </c>
      <c r="L27" s="2" t="s">
        <v>21</v>
      </c>
      <c r="M27" s="16">
        <f t="shared" si="0"/>
        <v>0.40441176470588236</v>
      </c>
      <c r="N27" s="17">
        <v>44288.378472222219</v>
      </c>
      <c r="O27" s="17">
        <v>44292.708333333336</v>
      </c>
      <c r="P27" s="11"/>
      <c r="Q27" s="18">
        <v>44291.666666666664</v>
      </c>
    </row>
    <row r="28" spans="1:17" x14ac:dyDescent="0.4">
      <c r="A28" s="11">
        <v>27</v>
      </c>
      <c r="B28" s="11" t="s">
        <v>22</v>
      </c>
      <c r="C28" s="11" t="s">
        <v>67</v>
      </c>
      <c r="D28" s="1"/>
      <c r="E28" s="2" t="s">
        <v>33</v>
      </c>
      <c r="F28" s="13">
        <v>2</v>
      </c>
      <c r="G28" s="14">
        <v>2000</v>
      </c>
      <c r="H28" s="1"/>
      <c r="I28" s="1"/>
      <c r="J28" s="13"/>
      <c r="K28" s="15">
        <v>2000</v>
      </c>
      <c r="L28" s="2" t="s">
        <v>21</v>
      </c>
      <c r="M28" s="16">
        <f t="shared" si="0"/>
        <v>0.49019607843137253</v>
      </c>
      <c r="N28" s="17">
        <v>44288.420138888891</v>
      </c>
      <c r="O28" s="17">
        <v>44293.708333333336</v>
      </c>
      <c r="P28" s="11"/>
      <c r="Q28" s="18">
        <v>44292.409722222219</v>
      </c>
    </row>
    <row r="29" spans="1:17" x14ac:dyDescent="0.4">
      <c r="A29" s="11">
        <v>28</v>
      </c>
      <c r="B29" s="11" t="s">
        <v>68</v>
      </c>
      <c r="C29" s="11" t="s">
        <v>69</v>
      </c>
      <c r="D29" s="1" t="s">
        <v>20</v>
      </c>
      <c r="E29" s="2" t="s">
        <v>33</v>
      </c>
      <c r="F29" s="13">
        <v>1</v>
      </c>
      <c r="G29" s="14">
        <v>5000</v>
      </c>
      <c r="H29" s="1"/>
      <c r="I29" s="1" t="s">
        <v>20</v>
      </c>
      <c r="J29" s="13"/>
      <c r="K29" s="15">
        <v>5000</v>
      </c>
      <c r="L29" s="2" t="s">
        <v>21</v>
      </c>
      <c r="M29" s="16">
        <f t="shared" si="0"/>
        <v>0.61274509803921573</v>
      </c>
      <c r="N29" s="17">
        <v>44288.4375</v>
      </c>
      <c r="O29" s="17">
        <v>44295.708333333336</v>
      </c>
      <c r="P29" s="11"/>
      <c r="Q29" s="18">
        <v>44292.496527777781</v>
      </c>
    </row>
    <row r="30" spans="1:17" x14ac:dyDescent="0.4">
      <c r="A30" s="11">
        <v>29</v>
      </c>
      <c r="B30" s="11" t="s">
        <v>68</v>
      </c>
      <c r="C30" s="11" t="s">
        <v>70</v>
      </c>
      <c r="D30" s="1" t="s">
        <v>20</v>
      </c>
      <c r="E30" s="2" t="s">
        <v>33</v>
      </c>
      <c r="F30" s="13">
        <v>2</v>
      </c>
      <c r="G30" s="14">
        <v>7500</v>
      </c>
      <c r="H30" s="1"/>
      <c r="I30" s="1"/>
      <c r="J30" s="13"/>
      <c r="K30" s="15">
        <v>7500</v>
      </c>
      <c r="L30" s="2" t="s">
        <v>21</v>
      </c>
      <c r="M30" s="16">
        <f t="shared" si="0"/>
        <v>1.8382352941176472</v>
      </c>
      <c r="N30" s="17">
        <v>44288.493055555555</v>
      </c>
      <c r="O30" s="17">
        <v>44293.708333333336</v>
      </c>
      <c r="P30" s="11"/>
      <c r="Q30" s="18">
        <v>44292.496527777781</v>
      </c>
    </row>
    <row r="31" spans="1:17" x14ac:dyDescent="0.4">
      <c r="A31" s="11">
        <v>30</v>
      </c>
      <c r="B31" s="11" t="s">
        <v>71</v>
      </c>
      <c r="C31" s="11" t="s">
        <v>72</v>
      </c>
      <c r="D31" s="1"/>
      <c r="E31" s="2" t="s">
        <v>24</v>
      </c>
      <c r="F31" s="13">
        <v>20</v>
      </c>
      <c r="G31" s="14">
        <v>100</v>
      </c>
      <c r="H31" s="1"/>
      <c r="I31" s="1"/>
      <c r="J31" s="13"/>
      <c r="K31" s="15">
        <v>1000</v>
      </c>
      <c r="L31" s="2" t="s">
        <v>21</v>
      </c>
      <c r="M31" s="16">
        <f t="shared" si="0"/>
        <v>0.36764705882352938</v>
      </c>
      <c r="N31" s="17">
        <v>44288.548611111109</v>
      </c>
      <c r="O31" s="17">
        <v>44298.708333333336</v>
      </c>
      <c r="P31" s="11"/>
      <c r="Q31" s="18">
        <v>44293.614583333336</v>
      </c>
    </row>
    <row r="32" spans="1:17" x14ac:dyDescent="0.4">
      <c r="A32" s="11">
        <v>31</v>
      </c>
      <c r="B32" s="11" t="s">
        <v>73</v>
      </c>
      <c r="C32" s="11" t="s">
        <v>74</v>
      </c>
      <c r="D32" s="1" t="s">
        <v>20</v>
      </c>
      <c r="E32" s="2" t="s">
        <v>24</v>
      </c>
      <c r="F32" s="13">
        <v>26</v>
      </c>
      <c r="G32" s="14">
        <v>500</v>
      </c>
      <c r="H32" s="1"/>
      <c r="I32" s="1"/>
      <c r="J32" s="13"/>
      <c r="K32" s="15">
        <v>6500</v>
      </c>
      <c r="L32" s="2" t="s">
        <v>21</v>
      </c>
      <c r="M32" s="16">
        <f t="shared" si="0"/>
        <v>2.3897058823529411</v>
      </c>
      <c r="N32" s="17">
        <v>44288.552083333336</v>
      </c>
      <c r="O32" s="17">
        <v>44298.708333333336</v>
      </c>
      <c r="P32" s="11"/>
      <c r="Q32" s="18">
        <v>44294.53125</v>
      </c>
    </row>
    <row r="33" spans="1:17" x14ac:dyDescent="0.4">
      <c r="A33" s="11">
        <v>32</v>
      </c>
      <c r="B33" s="11" t="s">
        <v>44</v>
      </c>
      <c r="C33" s="11" t="s">
        <v>75</v>
      </c>
      <c r="D33" s="1"/>
      <c r="E33" s="2" t="s">
        <v>24</v>
      </c>
      <c r="F33" s="13">
        <v>17</v>
      </c>
      <c r="G33" s="14">
        <v>9600</v>
      </c>
      <c r="H33" s="1"/>
      <c r="I33" s="1"/>
      <c r="J33" s="13"/>
      <c r="K33" s="15">
        <v>86400</v>
      </c>
      <c r="L33" s="2" t="s">
        <v>21</v>
      </c>
      <c r="M33" s="16">
        <f t="shared" si="0"/>
        <v>30</v>
      </c>
      <c r="N33" s="17">
        <v>44288.618055555555</v>
      </c>
      <c r="O33" s="17">
        <v>44301.708333333336</v>
      </c>
      <c r="P33" s="11" t="s">
        <v>35</v>
      </c>
      <c r="Q33" s="18">
        <v>44299.704861111109</v>
      </c>
    </row>
    <row r="34" spans="1:17" x14ac:dyDescent="0.4">
      <c r="A34" s="11">
        <v>33</v>
      </c>
      <c r="B34" s="11" t="s">
        <v>56</v>
      </c>
      <c r="C34" s="11" t="s">
        <v>76</v>
      </c>
      <c r="D34" s="1" t="s">
        <v>20</v>
      </c>
      <c r="E34" s="2" t="s">
        <v>33</v>
      </c>
      <c r="F34" s="13">
        <v>1</v>
      </c>
      <c r="G34" s="14">
        <v>200</v>
      </c>
      <c r="H34" s="1"/>
      <c r="I34" s="1"/>
      <c r="J34" s="13"/>
      <c r="K34" s="15">
        <v>200</v>
      </c>
      <c r="L34" s="2" t="s">
        <v>21</v>
      </c>
      <c r="M34" s="16">
        <f t="shared" si="0"/>
        <v>2.4509803921568631E-2</v>
      </c>
      <c r="N34" s="17">
        <v>44288.645833333336</v>
      </c>
      <c r="O34" s="17">
        <v>44293.708333333336</v>
      </c>
      <c r="P34" s="11"/>
      <c r="Q34" s="18">
        <v>44288.659722222219</v>
      </c>
    </row>
    <row r="35" spans="1:17" x14ac:dyDescent="0.4">
      <c r="A35" s="11">
        <v>34</v>
      </c>
      <c r="B35" s="11" t="s">
        <v>77</v>
      </c>
      <c r="C35" s="11" t="s">
        <v>78</v>
      </c>
      <c r="D35" s="1"/>
      <c r="E35" s="2" t="s">
        <v>33</v>
      </c>
      <c r="F35" s="13">
        <v>1</v>
      </c>
      <c r="G35" s="14">
        <v>11500</v>
      </c>
      <c r="H35" s="1" t="s">
        <v>20</v>
      </c>
      <c r="I35" s="1"/>
      <c r="J35" s="13"/>
      <c r="K35" s="15">
        <v>11500</v>
      </c>
      <c r="L35" s="2" t="s">
        <v>21</v>
      </c>
      <c r="M35" s="16">
        <f t="shared" si="0"/>
        <v>1.4093137254901962</v>
      </c>
      <c r="N35" s="17">
        <v>44288.684027777781</v>
      </c>
      <c r="O35" s="17">
        <v>44294.708333333336</v>
      </c>
      <c r="P35" s="11" t="s">
        <v>79</v>
      </c>
      <c r="Q35" s="18">
        <v>44292.461805555555</v>
      </c>
    </row>
    <row r="36" spans="1:17" x14ac:dyDescent="0.4">
      <c r="A36" s="11">
        <v>35</v>
      </c>
      <c r="B36" s="11" t="s">
        <v>77</v>
      </c>
      <c r="C36" s="11" t="s">
        <v>80</v>
      </c>
      <c r="D36" s="1"/>
      <c r="E36" s="2" t="s">
        <v>33</v>
      </c>
      <c r="F36" s="13">
        <v>2</v>
      </c>
      <c r="G36" s="14">
        <v>6000</v>
      </c>
      <c r="H36" s="1"/>
      <c r="I36" s="1"/>
      <c r="J36" s="13"/>
      <c r="K36" s="15">
        <v>6000</v>
      </c>
      <c r="L36" s="2" t="s">
        <v>21</v>
      </c>
      <c r="M36" s="16">
        <f t="shared" si="0"/>
        <v>1.4705882352941175</v>
      </c>
      <c r="N36" s="17">
        <v>44288.694444444445</v>
      </c>
      <c r="O36" s="17">
        <v>44293.708333333336</v>
      </c>
      <c r="P36" s="11"/>
      <c r="Q36" s="18">
        <v>44292.579861111109</v>
      </c>
    </row>
    <row r="37" spans="1:17" x14ac:dyDescent="0.4">
      <c r="A37" s="11">
        <v>36</v>
      </c>
      <c r="B37" s="11" t="s">
        <v>77</v>
      </c>
      <c r="C37" s="11" t="s">
        <v>81</v>
      </c>
      <c r="D37" s="1"/>
      <c r="E37" s="2" t="s">
        <v>33</v>
      </c>
      <c r="F37" s="13">
        <v>2</v>
      </c>
      <c r="G37" s="14">
        <v>6000</v>
      </c>
      <c r="H37" s="1"/>
      <c r="I37" s="1"/>
      <c r="J37" s="13"/>
      <c r="K37" s="15">
        <v>6000</v>
      </c>
      <c r="L37" s="2" t="s">
        <v>21</v>
      </c>
      <c r="M37" s="16">
        <f>IF(E37="中綴じ製本",F37/4*G37/68*2/60,IF(AND(E37="ホチキス",L37="Ａ３"),F37*G37/68*1.5/60,IF(AND(E37="ホチキス",L37="Ａ４"),F37*G37/136*1.5/60,IF(OR(E37="単票",E37="くるみ製本",E37="丁合い"),F37*G37/136/60,0))))</f>
        <v>1.4705882352941175</v>
      </c>
      <c r="N37" s="17">
        <v>44288.694444444445</v>
      </c>
      <c r="O37" s="17">
        <v>44293.708333333336</v>
      </c>
      <c r="P37" s="11"/>
      <c r="Q37" s="18">
        <v>44292.65625</v>
      </c>
    </row>
    <row r="38" spans="1:17" x14ac:dyDescent="0.4">
      <c r="A38" s="11">
        <v>37</v>
      </c>
      <c r="B38" s="11" t="s">
        <v>22</v>
      </c>
      <c r="C38" s="11" t="s">
        <v>82</v>
      </c>
      <c r="D38" s="1"/>
      <c r="E38" s="2" t="s">
        <v>33</v>
      </c>
      <c r="F38" s="13">
        <v>2</v>
      </c>
      <c r="G38" s="14">
        <v>1000</v>
      </c>
      <c r="H38" s="1"/>
      <c r="I38" s="1"/>
      <c r="J38" s="13"/>
      <c r="K38" s="15">
        <v>1000</v>
      </c>
      <c r="L38" s="2" t="s">
        <v>21</v>
      </c>
      <c r="M38" s="16">
        <f t="shared" ref="M38:M46" si="1">IF(E38="中綴じ製本",F38/4*G38/68*2/60,IF(AND(E38="ホチキス",L38="Ａ３"),F38*G38/68*1.5/60,IF(AND(E38="ホチキス",L38="Ａ４"),F38*G38/136*1.5/60,IF(OR(E38="単票",E38="くるみ製本",E38="丁合い"),F38*G38/136/60,0))))</f>
        <v>0.24509803921568626</v>
      </c>
      <c r="N38" s="17">
        <v>44291.454861111109</v>
      </c>
      <c r="O38" s="17">
        <v>44295.708333333336</v>
      </c>
      <c r="P38" s="11"/>
      <c r="Q38" s="18">
        <v>44293.395833333336</v>
      </c>
    </row>
    <row r="39" spans="1:17" x14ac:dyDescent="0.4">
      <c r="A39" s="11">
        <v>38</v>
      </c>
      <c r="B39" s="11" t="s">
        <v>62</v>
      </c>
      <c r="C39" s="11" t="s">
        <v>83</v>
      </c>
      <c r="D39" s="1"/>
      <c r="E39" s="2" t="s">
        <v>33</v>
      </c>
      <c r="F39" s="13">
        <v>2</v>
      </c>
      <c r="G39" s="14">
        <v>400</v>
      </c>
      <c r="H39" s="1"/>
      <c r="I39" s="1" t="s">
        <v>20</v>
      </c>
      <c r="J39" s="13"/>
      <c r="K39" s="15">
        <v>400</v>
      </c>
      <c r="L39" s="2" t="s">
        <v>21</v>
      </c>
      <c r="M39" s="16">
        <f t="shared" si="1"/>
        <v>9.8039215686274522E-2</v>
      </c>
      <c r="N39" s="17">
        <v>44291.552083333336</v>
      </c>
      <c r="O39" s="17">
        <v>44298.708333333336</v>
      </c>
      <c r="P39" s="11"/>
      <c r="Q39" s="18">
        <v>44294.621527777781</v>
      </c>
    </row>
    <row r="40" spans="1:17" x14ac:dyDescent="0.4">
      <c r="A40" s="11">
        <v>39</v>
      </c>
      <c r="B40" s="11" t="s">
        <v>62</v>
      </c>
      <c r="C40" s="11" t="s">
        <v>84</v>
      </c>
      <c r="D40" s="1"/>
      <c r="E40" s="2" t="s">
        <v>33</v>
      </c>
      <c r="F40" s="13">
        <v>2</v>
      </c>
      <c r="G40" s="14">
        <v>400</v>
      </c>
      <c r="H40" s="1"/>
      <c r="I40" s="1" t="s">
        <v>20</v>
      </c>
      <c r="J40" s="13"/>
      <c r="K40" s="15">
        <v>400</v>
      </c>
      <c r="L40" s="2" t="s">
        <v>21</v>
      </c>
      <c r="M40" s="16">
        <f>IF(E40="中綴じ製本",F40/4*G40/68*2/60,IF(AND(E40="ホチキス",L40="Ａ３"),F40*G40/68*1.5/60,IF(AND(E40="ホチキス",L40="Ａ４"),F40*G40/136*1.5/60,IF(OR(E40="単票",E40="くるみ製本",E40="丁合い"),F40*G40/136/60,0))))</f>
        <v>9.8039215686274522E-2</v>
      </c>
      <c r="N40" s="17">
        <v>44291.552083333336</v>
      </c>
      <c r="O40" s="17">
        <v>44298.708333333336</v>
      </c>
      <c r="P40" s="11"/>
      <c r="Q40" s="18">
        <v>44294.65625</v>
      </c>
    </row>
    <row r="41" spans="1:17" x14ac:dyDescent="0.4">
      <c r="A41" s="11">
        <v>40</v>
      </c>
      <c r="B41" s="11" t="s">
        <v>62</v>
      </c>
      <c r="C41" s="11" t="s">
        <v>85</v>
      </c>
      <c r="D41" s="1"/>
      <c r="E41" s="2" t="s">
        <v>33</v>
      </c>
      <c r="F41" s="13">
        <v>1</v>
      </c>
      <c r="G41" s="14">
        <v>4000</v>
      </c>
      <c r="H41" s="1"/>
      <c r="I41" s="1" t="s">
        <v>20</v>
      </c>
      <c r="J41" s="13"/>
      <c r="K41" s="15">
        <v>4000</v>
      </c>
      <c r="L41" s="2" t="s">
        <v>21</v>
      </c>
      <c r="M41" s="16">
        <f t="shared" si="1"/>
        <v>0.49019607843137253</v>
      </c>
      <c r="N41" s="17">
        <v>44291.552083333336</v>
      </c>
      <c r="O41" s="17">
        <v>44298.708333333336</v>
      </c>
      <c r="P41" s="11"/>
      <c r="Q41" s="18">
        <v>44294.545138888891</v>
      </c>
    </row>
    <row r="42" spans="1:17" x14ac:dyDescent="0.4">
      <c r="A42" s="11">
        <v>41</v>
      </c>
      <c r="B42" s="11" t="s">
        <v>68</v>
      </c>
      <c r="C42" s="11" t="s">
        <v>86</v>
      </c>
      <c r="D42" s="1" t="s">
        <v>20</v>
      </c>
      <c r="E42" s="2" t="s">
        <v>33</v>
      </c>
      <c r="F42" s="13">
        <v>2</v>
      </c>
      <c r="G42" s="14">
        <v>2500</v>
      </c>
      <c r="H42" s="1"/>
      <c r="I42" s="1"/>
      <c r="J42" s="13"/>
      <c r="K42" s="15">
        <v>2500</v>
      </c>
      <c r="L42" s="2" t="s">
        <v>21</v>
      </c>
      <c r="M42" s="16">
        <f t="shared" si="1"/>
        <v>0.61274509803921573</v>
      </c>
      <c r="N42" s="17">
        <v>44291.583333333336</v>
      </c>
      <c r="O42" s="17">
        <v>44300.708333333336</v>
      </c>
      <c r="P42" s="11"/>
      <c r="Q42" s="18">
        <v>44292.680555555555</v>
      </c>
    </row>
    <row r="43" spans="1:17" x14ac:dyDescent="0.4">
      <c r="A43" s="11">
        <v>42</v>
      </c>
      <c r="B43" s="11" t="s">
        <v>68</v>
      </c>
      <c r="C43" s="11" t="s">
        <v>87</v>
      </c>
      <c r="D43" s="1" t="s">
        <v>20</v>
      </c>
      <c r="E43" s="2" t="s">
        <v>33</v>
      </c>
      <c r="F43" s="13">
        <v>2</v>
      </c>
      <c r="G43" s="14">
        <v>1000</v>
      </c>
      <c r="H43" s="1"/>
      <c r="I43" s="1"/>
      <c r="J43" s="13"/>
      <c r="K43" s="15">
        <v>1000</v>
      </c>
      <c r="L43" s="2" t="s">
        <v>21</v>
      </c>
      <c r="M43" s="16">
        <f t="shared" si="1"/>
        <v>0.24509803921568626</v>
      </c>
      <c r="N43" s="17">
        <v>44291.583333333336</v>
      </c>
      <c r="O43" s="17">
        <v>44298.708333333336</v>
      </c>
      <c r="P43" s="11"/>
      <c r="Q43" s="18">
        <v>44292.697916666664</v>
      </c>
    </row>
    <row r="44" spans="1:17" x14ac:dyDescent="0.4">
      <c r="A44" s="11">
        <v>43</v>
      </c>
      <c r="B44" s="11" t="s">
        <v>68</v>
      </c>
      <c r="C44" s="11" t="s">
        <v>88</v>
      </c>
      <c r="D44" s="1" t="s">
        <v>20</v>
      </c>
      <c r="E44" s="2" t="s">
        <v>33</v>
      </c>
      <c r="F44" s="13">
        <v>2</v>
      </c>
      <c r="G44" s="14">
        <v>1000</v>
      </c>
      <c r="H44" s="1"/>
      <c r="I44" s="1"/>
      <c r="J44" s="13"/>
      <c r="K44" s="15">
        <v>1000</v>
      </c>
      <c r="L44" s="2" t="s">
        <v>21</v>
      </c>
      <c r="M44" s="16">
        <f>IF(E44="中綴じ製本",F44/4*G44/68*2/60,IF(AND(E44="ホチキス",L44="Ａ３"),F44*G44/68*1.5/60,IF(AND(E44="ホチキス",L44="Ａ４"),F44*G44/136*1.5/60,IF(OR(E44="単票",E44="くるみ製本",E44="丁合い"),F44*G44/136/60,0))))</f>
        <v>0.24509803921568626</v>
      </c>
      <c r="N44" s="17">
        <v>44291.583333333336</v>
      </c>
      <c r="O44" s="17">
        <v>44298.708333333336</v>
      </c>
      <c r="P44" s="11"/>
      <c r="Q44" s="18">
        <v>44292.708333333336</v>
      </c>
    </row>
    <row r="45" spans="1:17" x14ac:dyDescent="0.4">
      <c r="A45" s="11">
        <v>44</v>
      </c>
      <c r="B45" s="11" t="s">
        <v>68</v>
      </c>
      <c r="C45" s="11" t="s">
        <v>89</v>
      </c>
      <c r="D45" s="1" t="s">
        <v>20</v>
      </c>
      <c r="E45" s="2" t="s">
        <v>33</v>
      </c>
      <c r="F45" s="13">
        <v>2</v>
      </c>
      <c r="G45" s="14">
        <v>2500</v>
      </c>
      <c r="H45" s="1"/>
      <c r="I45" s="1"/>
      <c r="J45" s="13"/>
      <c r="K45" s="15">
        <v>2500</v>
      </c>
      <c r="L45" s="2" t="s">
        <v>21</v>
      </c>
      <c r="M45" s="16">
        <f t="shared" si="1"/>
        <v>0.61274509803921573</v>
      </c>
      <c r="N45" s="17">
        <v>44291.583333333336</v>
      </c>
      <c r="O45" s="17">
        <v>44298.708333333336</v>
      </c>
      <c r="P45" s="11"/>
      <c r="Q45" s="18">
        <v>44292.711805555555</v>
      </c>
    </row>
    <row r="46" spans="1:17" x14ac:dyDescent="0.4">
      <c r="A46" s="11">
        <v>45</v>
      </c>
      <c r="B46" s="11" t="s">
        <v>68</v>
      </c>
      <c r="C46" s="11" t="s">
        <v>90</v>
      </c>
      <c r="D46" s="1" t="s">
        <v>20</v>
      </c>
      <c r="E46" s="2" t="s">
        <v>33</v>
      </c>
      <c r="F46" s="13">
        <v>2</v>
      </c>
      <c r="G46" s="14">
        <v>2500</v>
      </c>
      <c r="H46" s="1"/>
      <c r="I46" s="1" t="s">
        <v>20</v>
      </c>
      <c r="J46" s="13"/>
      <c r="K46" s="15">
        <v>2500</v>
      </c>
      <c r="L46" s="2" t="s">
        <v>21</v>
      </c>
      <c r="M46" s="16">
        <f t="shared" si="1"/>
        <v>0.61274509803921573</v>
      </c>
      <c r="N46" s="17">
        <v>44291.583333333336</v>
      </c>
      <c r="O46" s="17">
        <v>44300.708333333336</v>
      </c>
      <c r="P46" s="11"/>
      <c r="Q46" s="18">
        <v>44293.506944444445</v>
      </c>
    </row>
    <row r="47" spans="1:17" x14ac:dyDescent="0.4">
      <c r="A47" s="11">
        <v>46</v>
      </c>
      <c r="B47" s="11" t="s">
        <v>68</v>
      </c>
      <c r="C47" s="11" t="s">
        <v>91</v>
      </c>
      <c r="D47" s="1" t="s">
        <v>20</v>
      </c>
      <c r="E47" s="2" t="s">
        <v>33</v>
      </c>
      <c r="F47" s="13">
        <v>1</v>
      </c>
      <c r="G47" s="14">
        <v>2500</v>
      </c>
      <c r="H47" s="1" t="s">
        <v>20</v>
      </c>
      <c r="I47" s="1"/>
      <c r="J47" s="13"/>
      <c r="K47" s="15">
        <v>2500</v>
      </c>
      <c r="L47" s="2" t="s">
        <v>21</v>
      </c>
      <c r="M47" s="16">
        <f>IF(E47="中綴じ製本",F47/4*G47/68*2/60,IF(AND(E47="ホチキス",L47="Ａ３"),F47*G47/68*1.5/60,IF(AND(E47="ホチキス",L47="Ａ４"),F47*G47/136*1.5/60,IF(OR(E47="単票",E47="くるみ製本",E47="丁合い"),F47*G47/136/60,0))))</f>
        <v>0.30637254901960786</v>
      </c>
      <c r="N47" s="17">
        <v>44291.583333333336</v>
      </c>
      <c r="O47" s="17">
        <v>44298.708333333336</v>
      </c>
      <c r="P47" s="11"/>
      <c r="Q47" s="18">
        <v>44293.461805555555</v>
      </c>
    </row>
    <row r="48" spans="1:17" x14ac:dyDescent="0.4">
      <c r="A48" s="11">
        <v>47</v>
      </c>
      <c r="B48" s="11" t="s">
        <v>68</v>
      </c>
      <c r="C48" s="11" t="s">
        <v>92</v>
      </c>
      <c r="D48" s="1"/>
      <c r="E48" s="2" t="s">
        <v>33</v>
      </c>
      <c r="F48" s="13">
        <v>2</v>
      </c>
      <c r="G48" s="14">
        <v>5000</v>
      </c>
      <c r="H48" s="1"/>
      <c r="I48" s="1" t="s">
        <v>20</v>
      </c>
      <c r="J48" s="13"/>
      <c r="K48" s="15">
        <v>5000</v>
      </c>
      <c r="L48" s="2" t="s">
        <v>21</v>
      </c>
      <c r="M48" s="16">
        <f>IF(E48="中綴じ製本",F48/4*G48/68*2/60,IF(AND(E48="ホチキス",L48="Ａ３"),F48*G48/68*1.5/60,IF(AND(E48="ホチキス",L48="Ａ４"),F48*G48/136*1.5/60,IF(OR(E48="単票",E48="くるみ製本",E48="丁合い"),F48*G48/136/60,0))))</f>
        <v>1.2254901960784315</v>
      </c>
      <c r="N48" s="17">
        <v>44291.583333333336</v>
      </c>
      <c r="O48" s="17">
        <v>44300.708333333336</v>
      </c>
      <c r="P48" s="11"/>
      <c r="Q48" s="18">
        <v>44293.722222222219</v>
      </c>
    </row>
    <row r="49" spans="1:17" x14ac:dyDescent="0.4">
      <c r="A49" s="11">
        <v>48</v>
      </c>
      <c r="B49" s="11" t="s">
        <v>68</v>
      </c>
      <c r="C49" s="11" t="s">
        <v>93</v>
      </c>
      <c r="D49" s="1"/>
      <c r="E49" s="2" t="s">
        <v>33</v>
      </c>
      <c r="F49" s="13">
        <v>2</v>
      </c>
      <c r="G49" s="14">
        <v>6000</v>
      </c>
      <c r="H49" s="1" t="s">
        <v>20</v>
      </c>
      <c r="I49" s="1"/>
      <c r="J49" s="13"/>
      <c r="K49" s="15">
        <v>6000</v>
      </c>
      <c r="L49" s="2" t="s">
        <v>21</v>
      </c>
      <c r="M49" s="16">
        <f t="shared" ref="M49:M112" si="2">IF(E49="中綴じ製本",F49/4*G49/68*2/60,IF(AND(E49="ホチキス",L49="Ａ３"),F49*G49/68*1.5/60,IF(AND(E49="ホチキス",L49="Ａ４"),F49*G49/136*1.5/60,IF(OR(E49="単票",E49="くるみ製本",E49="丁合い"),F49*G49/136/60,0))))</f>
        <v>1.4705882352941175</v>
      </c>
      <c r="N49" s="17">
        <v>44291.583333333336</v>
      </c>
      <c r="O49" s="17">
        <v>44300.708333333336</v>
      </c>
      <c r="P49" s="11"/>
      <c r="Q49" s="18">
        <v>44294.447916666664</v>
      </c>
    </row>
    <row r="50" spans="1:17" x14ac:dyDescent="0.4">
      <c r="A50" s="11">
        <v>49</v>
      </c>
      <c r="B50" s="11" t="s">
        <v>68</v>
      </c>
      <c r="C50" s="11" t="s">
        <v>94</v>
      </c>
      <c r="D50" s="1" t="s">
        <v>20</v>
      </c>
      <c r="E50" s="2" t="s">
        <v>33</v>
      </c>
      <c r="F50" s="13">
        <v>2</v>
      </c>
      <c r="G50" s="14">
        <v>2500</v>
      </c>
      <c r="H50" s="1" t="s">
        <v>20</v>
      </c>
      <c r="I50" s="1"/>
      <c r="J50" s="13"/>
      <c r="K50" s="15">
        <v>2500</v>
      </c>
      <c r="L50" s="2" t="s">
        <v>21</v>
      </c>
      <c r="M50" s="16">
        <f t="shared" si="2"/>
        <v>0.61274509803921573</v>
      </c>
      <c r="N50" s="17">
        <v>44291.583333333336</v>
      </c>
      <c r="O50" s="17">
        <v>44300.708333333336</v>
      </c>
      <c r="P50" s="11"/>
      <c r="Q50" s="18">
        <v>44293.430555555555</v>
      </c>
    </row>
    <row r="51" spans="1:17" x14ac:dyDescent="0.4">
      <c r="A51" s="11">
        <v>50</v>
      </c>
      <c r="B51" s="11" t="s">
        <v>95</v>
      </c>
      <c r="C51" s="11" t="s">
        <v>96</v>
      </c>
      <c r="D51" s="1"/>
      <c r="E51" s="2" t="s">
        <v>24</v>
      </c>
      <c r="F51" s="13">
        <v>34</v>
      </c>
      <c r="G51" s="14">
        <v>280</v>
      </c>
      <c r="H51" s="1"/>
      <c r="I51" s="1"/>
      <c r="J51" s="13"/>
      <c r="K51" s="15">
        <v>4760</v>
      </c>
      <c r="L51" s="2" t="s">
        <v>21</v>
      </c>
      <c r="M51" s="16">
        <f t="shared" si="2"/>
        <v>1.75</v>
      </c>
      <c r="N51" s="17">
        <v>44291.666666666664</v>
      </c>
      <c r="O51" s="17">
        <v>44294.708333333336</v>
      </c>
      <c r="P51" s="11" t="s">
        <v>79</v>
      </c>
      <c r="Q51" s="18">
        <v>44293.631944444445</v>
      </c>
    </row>
    <row r="52" spans="1:17" x14ac:dyDescent="0.4">
      <c r="A52" s="11">
        <v>51</v>
      </c>
      <c r="B52" s="11" t="s">
        <v>44</v>
      </c>
      <c r="C52" s="11" t="s">
        <v>97</v>
      </c>
      <c r="D52" s="1"/>
      <c r="E52" s="2" t="s">
        <v>19</v>
      </c>
      <c r="F52" s="13">
        <v>287</v>
      </c>
      <c r="G52" s="14">
        <v>20</v>
      </c>
      <c r="H52" s="1" t="s">
        <v>20</v>
      </c>
      <c r="I52" s="1"/>
      <c r="J52" s="13"/>
      <c r="K52" s="15">
        <v>2880</v>
      </c>
      <c r="L52" s="2" t="s">
        <v>21</v>
      </c>
      <c r="M52" s="16">
        <f t="shared" si="2"/>
        <v>0.70343137254901955</v>
      </c>
      <c r="N52" s="17">
        <v>44292.555555555555</v>
      </c>
      <c r="O52" s="17">
        <v>44302.708333333336</v>
      </c>
      <c r="P52" s="11"/>
      <c r="Q52" s="18">
        <v>44300.451388888891</v>
      </c>
    </row>
    <row r="53" spans="1:17" x14ac:dyDescent="0.4">
      <c r="A53" s="11">
        <v>52</v>
      </c>
      <c r="B53" s="11" t="s">
        <v>44</v>
      </c>
      <c r="C53" s="11" t="s">
        <v>98</v>
      </c>
      <c r="D53" s="1"/>
      <c r="E53" s="2" t="s">
        <v>19</v>
      </c>
      <c r="F53" s="13">
        <v>361</v>
      </c>
      <c r="G53" s="14">
        <v>20</v>
      </c>
      <c r="H53" s="1" t="s">
        <v>20</v>
      </c>
      <c r="I53" s="1"/>
      <c r="J53" s="13"/>
      <c r="K53" s="15">
        <v>3620</v>
      </c>
      <c r="L53" s="2" t="s">
        <v>21</v>
      </c>
      <c r="M53" s="16">
        <f t="shared" si="2"/>
        <v>0.88480392156862742</v>
      </c>
      <c r="N53" s="17">
        <v>44292.555555555555</v>
      </c>
      <c r="O53" s="17">
        <v>44302.708333333336</v>
      </c>
      <c r="P53" s="11"/>
      <c r="Q53" s="18">
        <v>44300.5</v>
      </c>
    </row>
    <row r="54" spans="1:17" x14ac:dyDescent="0.4">
      <c r="A54" s="11">
        <v>53</v>
      </c>
      <c r="B54" s="11" t="s">
        <v>44</v>
      </c>
      <c r="C54" s="11" t="s">
        <v>99</v>
      </c>
      <c r="D54" s="1"/>
      <c r="E54" s="2" t="s">
        <v>19</v>
      </c>
      <c r="F54" s="13">
        <v>393</v>
      </c>
      <c r="G54" s="14">
        <v>20</v>
      </c>
      <c r="H54" s="1" t="s">
        <v>20</v>
      </c>
      <c r="I54" s="1"/>
      <c r="J54" s="13"/>
      <c r="K54" s="15">
        <v>3940</v>
      </c>
      <c r="L54" s="2" t="s">
        <v>21</v>
      </c>
      <c r="M54" s="16">
        <f t="shared" si="2"/>
        <v>0.96323529411764708</v>
      </c>
      <c r="N54" s="17">
        <v>44292.555555555555</v>
      </c>
      <c r="O54" s="17">
        <v>44302.708333333336</v>
      </c>
      <c r="P54" s="11"/>
      <c r="Q54" s="18">
        <v>44300.555555555555</v>
      </c>
    </row>
    <row r="55" spans="1:17" x14ac:dyDescent="0.4">
      <c r="A55" s="11">
        <v>54</v>
      </c>
      <c r="B55" s="11" t="s">
        <v>100</v>
      </c>
      <c r="C55" s="11" t="s">
        <v>101</v>
      </c>
      <c r="D55" s="1"/>
      <c r="E55" s="2" t="s">
        <v>33</v>
      </c>
      <c r="F55" s="13">
        <v>2</v>
      </c>
      <c r="G55" s="14">
        <v>9000</v>
      </c>
      <c r="H55" s="1"/>
      <c r="I55" s="1"/>
      <c r="J55" s="13"/>
      <c r="K55" s="15">
        <v>9000</v>
      </c>
      <c r="L55" s="2" t="s">
        <v>21</v>
      </c>
      <c r="M55" s="16">
        <f t="shared" si="2"/>
        <v>2.2058823529411762</v>
      </c>
      <c r="N55" s="17">
        <v>44293.381944444445</v>
      </c>
      <c r="O55" s="17">
        <v>44299.708333333336</v>
      </c>
      <c r="P55" s="11" t="s">
        <v>35</v>
      </c>
      <c r="Q55" s="18">
        <v>44295.534722222219</v>
      </c>
    </row>
    <row r="56" spans="1:17" x14ac:dyDescent="0.4">
      <c r="A56" s="11">
        <v>55</v>
      </c>
      <c r="B56" s="11" t="s">
        <v>22</v>
      </c>
      <c r="C56" s="11" t="s">
        <v>102</v>
      </c>
      <c r="D56" s="1"/>
      <c r="E56" s="2" t="s">
        <v>33</v>
      </c>
      <c r="F56" s="13">
        <v>4</v>
      </c>
      <c r="G56" s="14">
        <v>3000</v>
      </c>
      <c r="H56" s="1"/>
      <c r="I56" s="1" t="s">
        <v>20</v>
      </c>
      <c r="J56" s="13"/>
      <c r="K56" s="15">
        <v>3000</v>
      </c>
      <c r="L56" s="2" t="s">
        <v>59</v>
      </c>
      <c r="M56" s="16">
        <f t="shared" si="2"/>
        <v>1.4705882352941175</v>
      </c>
      <c r="N56" s="17">
        <v>44293.427083333336</v>
      </c>
      <c r="O56" s="17">
        <v>44298.708333333336</v>
      </c>
      <c r="P56" s="11"/>
      <c r="Q56" s="18">
        <v>44294.701388888891</v>
      </c>
    </row>
    <row r="57" spans="1:17" x14ac:dyDescent="0.4">
      <c r="A57" s="11">
        <v>56</v>
      </c>
      <c r="B57" s="11" t="s">
        <v>36</v>
      </c>
      <c r="C57" s="11" t="s">
        <v>103</v>
      </c>
      <c r="D57" s="1"/>
      <c r="E57" s="2" t="s">
        <v>58</v>
      </c>
      <c r="F57" s="13">
        <v>52</v>
      </c>
      <c r="G57" s="14">
        <v>90</v>
      </c>
      <c r="H57" s="1" t="s">
        <v>20</v>
      </c>
      <c r="I57" s="1"/>
      <c r="J57" s="13"/>
      <c r="K57" s="15">
        <v>1170</v>
      </c>
      <c r="L57" s="2" t="s">
        <v>59</v>
      </c>
      <c r="M57" s="16">
        <f t="shared" si="2"/>
        <v>0.57352941176470595</v>
      </c>
      <c r="N57" s="17">
        <v>44293.458333333336</v>
      </c>
      <c r="O57" s="17">
        <v>44300.708333333336</v>
      </c>
      <c r="P57" s="11" t="s">
        <v>60</v>
      </c>
      <c r="Q57" s="18">
        <v>44295.590277777781</v>
      </c>
    </row>
    <row r="58" spans="1:17" x14ac:dyDescent="0.4">
      <c r="A58" s="11">
        <v>57</v>
      </c>
      <c r="B58" s="11" t="s">
        <v>36</v>
      </c>
      <c r="C58" s="11" t="s">
        <v>104</v>
      </c>
      <c r="D58" s="1"/>
      <c r="E58" s="2" t="s">
        <v>58</v>
      </c>
      <c r="F58" s="13">
        <v>93</v>
      </c>
      <c r="G58" s="14">
        <v>150</v>
      </c>
      <c r="H58" s="1" t="s">
        <v>20</v>
      </c>
      <c r="I58" s="1"/>
      <c r="J58" s="13"/>
      <c r="K58" s="15">
        <v>3600</v>
      </c>
      <c r="L58" s="2" t="s">
        <v>59</v>
      </c>
      <c r="M58" s="16">
        <f t="shared" si="2"/>
        <v>1.7095588235294119</v>
      </c>
      <c r="N58" s="17">
        <v>44293.458333333336</v>
      </c>
      <c r="O58" s="17">
        <v>44300.708333333336</v>
      </c>
      <c r="P58" s="11" t="s">
        <v>60</v>
      </c>
      <c r="Q58" s="18">
        <v>44295.711805555555</v>
      </c>
    </row>
    <row r="59" spans="1:17" x14ac:dyDescent="0.4">
      <c r="A59" s="11">
        <v>58</v>
      </c>
      <c r="B59" s="11" t="s">
        <v>62</v>
      </c>
      <c r="C59" s="11" t="s">
        <v>105</v>
      </c>
      <c r="D59" s="1"/>
      <c r="E59" s="2" t="s">
        <v>33</v>
      </c>
      <c r="F59" s="13">
        <v>1</v>
      </c>
      <c r="G59" s="14">
        <v>400</v>
      </c>
      <c r="H59" s="1"/>
      <c r="I59" s="1" t="s">
        <v>20</v>
      </c>
      <c r="J59" s="13"/>
      <c r="K59" s="15">
        <v>400</v>
      </c>
      <c r="L59" s="2" t="s">
        <v>21</v>
      </c>
      <c r="M59" s="16">
        <f t="shared" si="2"/>
        <v>4.9019607843137261E-2</v>
      </c>
      <c r="N59" s="17">
        <v>44293.475694444445</v>
      </c>
      <c r="O59" s="17">
        <v>44299.708333333336</v>
      </c>
      <c r="P59" s="11" t="s">
        <v>35</v>
      </c>
      <c r="Q59" s="18">
        <v>44294.59375</v>
      </c>
    </row>
    <row r="60" spans="1:17" x14ac:dyDescent="0.4">
      <c r="A60" s="11">
        <v>59</v>
      </c>
      <c r="B60" s="11" t="s">
        <v>62</v>
      </c>
      <c r="C60" s="11" t="s">
        <v>106</v>
      </c>
      <c r="D60" s="1"/>
      <c r="E60" s="2" t="s">
        <v>66</v>
      </c>
      <c r="F60" s="13">
        <v>18</v>
      </c>
      <c r="G60" s="14">
        <v>200</v>
      </c>
      <c r="H60" s="1"/>
      <c r="I60" s="1" t="s">
        <v>20</v>
      </c>
      <c r="J60" s="13"/>
      <c r="K60" s="15">
        <v>3600</v>
      </c>
      <c r="L60" s="2" t="s">
        <v>21</v>
      </c>
      <c r="M60" s="16">
        <f t="shared" si="2"/>
        <v>0.44117647058823528</v>
      </c>
      <c r="N60" s="17">
        <v>44293.475694444445</v>
      </c>
      <c r="O60" s="17">
        <v>44299.708333333336</v>
      </c>
      <c r="P60" s="11" t="s">
        <v>35</v>
      </c>
      <c r="Q60" s="18">
        <v>44294.59375</v>
      </c>
    </row>
    <row r="61" spans="1:17" x14ac:dyDescent="0.4">
      <c r="A61" s="11">
        <v>60</v>
      </c>
      <c r="B61" s="11" t="s">
        <v>62</v>
      </c>
      <c r="C61" s="11" t="s">
        <v>107</v>
      </c>
      <c r="D61" s="1"/>
      <c r="E61" s="2" t="s">
        <v>66</v>
      </c>
      <c r="F61" s="13">
        <v>36</v>
      </c>
      <c r="G61" s="14">
        <v>200</v>
      </c>
      <c r="H61" s="1"/>
      <c r="I61" s="1" t="s">
        <v>20</v>
      </c>
      <c r="J61" s="13"/>
      <c r="K61" s="15">
        <v>3600</v>
      </c>
      <c r="L61" s="2" t="s">
        <v>21</v>
      </c>
      <c r="M61" s="16">
        <f t="shared" si="2"/>
        <v>0.88235294117647056</v>
      </c>
      <c r="N61" s="17">
        <v>44293.479166666664</v>
      </c>
      <c r="O61" s="17">
        <v>44298.708333333336</v>
      </c>
      <c r="P61" s="11" t="s">
        <v>35</v>
      </c>
      <c r="Q61" s="18">
        <v>44294.621527777781</v>
      </c>
    </row>
    <row r="62" spans="1:17" x14ac:dyDescent="0.4">
      <c r="A62" s="11">
        <v>61</v>
      </c>
      <c r="B62" s="11" t="s">
        <v>62</v>
      </c>
      <c r="C62" s="11" t="s">
        <v>108</v>
      </c>
      <c r="D62" s="1"/>
      <c r="E62" s="2" t="s">
        <v>66</v>
      </c>
      <c r="F62" s="13">
        <v>36</v>
      </c>
      <c r="G62" s="14">
        <v>200</v>
      </c>
      <c r="H62" s="1"/>
      <c r="I62" s="1" t="s">
        <v>20</v>
      </c>
      <c r="J62" s="13"/>
      <c r="K62" s="15">
        <v>3600</v>
      </c>
      <c r="L62" s="2" t="s">
        <v>21</v>
      </c>
      <c r="M62" s="16">
        <f t="shared" si="2"/>
        <v>0.88235294117647056</v>
      </c>
      <c r="N62" s="17">
        <v>44293.479166666664</v>
      </c>
      <c r="O62" s="17">
        <v>44298.708333333336</v>
      </c>
      <c r="P62" s="11" t="s">
        <v>35</v>
      </c>
      <c r="Q62" s="18">
        <v>44294.65625</v>
      </c>
    </row>
    <row r="63" spans="1:17" x14ac:dyDescent="0.4">
      <c r="A63" s="11">
        <v>62</v>
      </c>
      <c r="B63" s="11" t="s">
        <v>54</v>
      </c>
      <c r="C63" s="11" t="s">
        <v>109</v>
      </c>
      <c r="D63" s="1"/>
      <c r="E63" s="2" t="s">
        <v>33</v>
      </c>
      <c r="F63" s="13">
        <v>2</v>
      </c>
      <c r="G63" s="14">
        <v>21000</v>
      </c>
      <c r="H63" s="1"/>
      <c r="I63" s="1" t="s">
        <v>20</v>
      </c>
      <c r="J63" s="13"/>
      <c r="K63" s="15">
        <v>21000</v>
      </c>
      <c r="L63" s="2" t="s">
        <v>21</v>
      </c>
      <c r="M63" s="16">
        <f t="shared" si="2"/>
        <v>5.1470588235294112</v>
      </c>
      <c r="N63" s="17">
        <v>44293.576388888891</v>
      </c>
      <c r="O63" s="17">
        <v>44312.708333333336</v>
      </c>
      <c r="P63" s="11"/>
      <c r="Q63" s="18">
        <v>44305.503472222219</v>
      </c>
    </row>
    <row r="64" spans="1:17" x14ac:dyDescent="0.4">
      <c r="A64" s="11">
        <v>63</v>
      </c>
      <c r="B64" s="11" t="s">
        <v>95</v>
      </c>
      <c r="C64" s="11" t="s">
        <v>110</v>
      </c>
      <c r="D64" s="1"/>
      <c r="E64" s="2" t="s">
        <v>58</v>
      </c>
      <c r="F64" s="13">
        <v>6</v>
      </c>
      <c r="G64" s="14">
        <v>300</v>
      </c>
      <c r="H64" s="1"/>
      <c r="I64" s="1"/>
      <c r="J64" s="13"/>
      <c r="K64" s="15">
        <v>900</v>
      </c>
      <c r="L64" s="2" t="s">
        <v>59</v>
      </c>
      <c r="M64" s="16">
        <f t="shared" si="2"/>
        <v>0.22058823529411764</v>
      </c>
      <c r="N64" s="17">
        <v>44293.607638888891</v>
      </c>
      <c r="O64" s="17">
        <v>44298.708333333336</v>
      </c>
      <c r="P64" s="11"/>
      <c r="Q64" s="18">
        <v>44295.402777777781</v>
      </c>
    </row>
    <row r="65" spans="1:17" x14ac:dyDescent="0.4">
      <c r="A65" s="11">
        <v>64</v>
      </c>
      <c r="B65" s="11" t="s">
        <v>100</v>
      </c>
      <c r="C65" s="11" t="s">
        <v>111</v>
      </c>
      <c r="D65" s="1"/>
      <c r="E65" s="2" t="s">
        <v>33</v>
      </c>
      <c r="F65" s="13">
        <v>2</v>
      </c>
      <c r="G65" s="14">
        <v>6500</v>
      </c>
      <c r="H65" s="1"/>
      <c r="I65" s="1"/>
      <c r="J65" s="13"/>
      <c r="K65" s="15">
        <v>6500</v>
      </c>
      <c r="L65" s="2" t="s">
        <v>21</v>
      </c>
      <c r="M65" s="16">
        <f t="shared" si="2"/>
        <v>1.5931372549019609</v>
      </c>
      <c r="N65" s="17">
        <v>44294.40625</v>
      </c>
      <c r="O65" s="17">
        <v>44300.708333333336</v>
      </c>
      <c r="P65" s="11"/>
      <c r="Q65" s="18">
        <v>44298.493055555555</v>
      </c>
    </row>
    <row r="66" spans="1:17" x14ac:dyDescent="0.4">
      <c r="A66" s="11">
        <v>65</v>
      </c>
      <c r="B66" s="11" t="s">
        <v>112</v>
      </c>
      <c r="C66" s="11" t="s">
        <v>113</v>
      </c>
      <c r="D66" s="1" t="s">
        <v>20</v>
      </c>
      <c r="E66" s="2" t="s">
        <v>33</v>
      </c>
      <c r="F66" s="13">
        <v>2</v>
      </c>
      <c r="G66" s="14">
        <v>1000</v>
      </c>
      <c r="H66" s="1"/>
      <c r="I66" s="1"/>
      <c r="J66" s="13"/>
      <c r="K66" s="15">
        <v>1000</v>
      </c>
      <c r="L66" s="2" t="s">
        <v>21</v>
      </c>
      <c r="M66" s="16">
        <f t="shared" si="2"/>
        <v>0.24509803921568626</v>
      </c>
      <c r="N66" s="17">
        <v>44294.461805555555</v>
      </c>
      <c r="O66" s="17">
        <v>44301.708333333336</v>
      </c>
      <c r="P66" s="11"/>
      <c r="Q66" s="18">
        <v>44298.506944444445</v>
      </c>
    </row>
    <row r="67" spans="1:17" x14ac:dyDescent="0.4">
      <c r="A67" s="11">
        <v>66</v>
      </c>
      <c r="B67" s="11" t="s">
        <v>42</v>
      </c>
      <c r="C67" s="11" t="s">
        <v>114</v>
      </c>
      <c r="D67" s="1" t="s">
        <v>20</v>
      </c>
      <c r="E67" s="2" t="s">
        <v>19</v>
      </c>
      <c r="F67" s="13">
        <v>128</v>
      </c>
      <c r="G67" s="14">
        <v>30</v>
      </c>
      <c r="H67" s="1" t="s">
        <v>20</v>
      </c>
      <c r="I67" s="1"/>
      <c r="J67" s="13">
        <v>90</v>
      </c>
      <c r="K67" s="15">
        <v>1920</v>
      </c>
      <c r="L67" s="2" t="s">
        <v>21</v>
      </c>
      <c r="M67" s="16">
        <f t="shared" si="2"/>
        <v>0.47058823529411764</v>
      </c>
      <c r="N67" s="17">
        <v>44294.652777777781</v>
      </c>
      <c r="O67" s="17">
        <v>44300.708333333336</v>
      </c>
      <c r="P67" s="11" t="s">
        <v>35</v>
      </c>
      <c r="Q67" s="18">
        <v>44295.517361111109</v>
      </c>
    </row>
    <row r="68" spans="1:17" x14ac:dyDescent="0.4">
      <c r="A68" s="11">
        <v>67</v>
      </c>
      <c r="B68" s="11" t="s">
        <v>46</v>
      </c>
      <c r="C68" s="11" t="s">
        <v>115</v>
      </c>
      <c r="D68" s="1"/>
      <c r="E68" s="2" t="s">
        <v>33</v>
      </c>
      <c r="F68" s="13">
        <v>2</v>
      </c>
      <c r="G68" s="14">
        <v>2000</v>
      </c>
      <c r="H68" s="1"/>
      <c r="I68" s="1"/>
      <c r="J68" s="13"/>
      <c r="K68" s="15">
        <v>2000</v>
      </c>
      <c r="L68" s="2" t="s">
        <v>21</v>
      </c>
      <c r="M68" s="16">
        <f t="shared" si="2"/>
        <v>0.49019607843137253</v>
      </c>
      <c r="N68" s="17">
        <v>44294.666666666664</v>
      </c>
      <c r="O68" s="17">
        <v>44299.708333333336</v>
      </c>
      <c r="P68" s="11" t="s">
        <v>79</v>
      </c>
      <c r="Q68" s="18">
        <v>44295.555555555555</v>
      </c>
    </row>
    <row r="69" spans="1:17" x14ac:dyDescent="0.4">
      <c r="A69" s="11">
        <v>68</v>
      </c>
      <c r="B69" s="11" t="s">
        <v>46</v>
      </c>
      <c r="C69" s="11" t="s">
        <v>116</v>
      </c>
      <c r="D69" s="1"/>
      <c r="E69" s="2" t="s">
        <v>33</v>
      </c>
      <c r="F69" s="13">
        <v>1</v>
      </c>
      <c r="G69" s="14">
        <v>2000</v>
      </c>
      <c r="H69" s="1"/>
      <c r="I69" s="1"/>
      <c r="J69" s="13"/>
      <c r="K69" s="15">
        <v>2000</v>
      </c>
      <c r="L69" s="2" t="s">
        <v>21</v>
      </c>
      <c r="M69" s="16">
        <f t="shared" si="2"/>
        <v>0.24509803921568626</v>
      </c>
      <c r="N69" s="17">
        <v>44294.666666666664</v>
      </c>
      <c r="O69" s="17">
        <v>44299.708333333336</v>
      </c>
      <c r="P69" s="11" t="s">
        <v>79</v>
      </c>
      <c r="Q69" s="18">
        <v>44295.506944444445</v>
      </c>
    </row>
    <row r="70" spans="1:17" x14ac:dyDescent="0.4">
      <c r="A70" s="11">
        <v>69</v>
      </c>
      <c r="B70" s="11" t="s">
        <v>31</v>
      </c>
      <c r="C70" s="11" t="s">
        <v>117</v>
      </c>
      <c r="D70" s="1"/>
      <c r="E70" s="2" t="s">
        <v>33</v>
      </c>
      <c r="F70" s="13">
        <v>2</v>
      </c>
      <c r="G70" s="14">
        <v>19200</v>
      </c>
      <c r="H70" s="1"/>
      <c r="I70" s="1" t="s">
        <v>20</v>
      </c>
      <c r="J70" s="13">
        <v>19200</v>
      </c>
      <c r="K70" s="15">
        <v>19200</v>
      </c>
      <c r="L70" s="2" t="s">
        <v>21</v>
      </c>
      <c r="M70" s="16">
        <f t="shared" si="2"/>
        <v>4.7058823529411766</v>
      </c>
      <c r="N70" s="17">
        <v>44294.708333333336</v>
      </c>
      <c r="O70" s="17">
        <v>44301.708333333336</v>
      </c>
      <c r="P70" s="11"/>
      <c r="Q70" s="18">
        <v>44301.548611111109</v>
      </c>
    </row>
    <row r="71" spans="1:17" x14ac:dyDescent="0.4">
      <c r="A71" s="11">
        <v>70</v>
      </c>
      <c r="B71" s="11" t="s">
        <v>46</v>
      </c>
      <c r="C71" s="11" t="s">
        <v>118</v>
      </c>
      <c r="D71" s="1"/>
      <c r="E71" s="2" t="s">
        <v>33</v>
      </c>
      <c r="F71" s="13">
        <v>1</v>
      </c>
      <c r="G71" s="14">
        <v>1600</v>
      </c>
      <c r="H71" s="1"/>
      <c r="I71" s="1"/>
      <c r="J71" s="13"/>
      <c r="K71" s="15">
        <v>1600</v>
      </c>
      <c r="L71" s="2" t="s">
        <v>21</v>
      </c>
      <c r="M71" s="16">
        <f t="shared" si="2"/>
        <v>0.19607843137254904</v>
      </c>
      <c r="N71" s="17">
        <v>44295.392361111109</v>
      </c>
      <c r="O71" s="17">
        <v>44300.708333333336</v>
      </c>
      <c r="P71" s="11"/>
      <c r="Q71" s="18">
        <v>44295.520833333336</v>
      </c>
    </row>
    <row r="72" spans="1:17" x14ac:dyDescent="0.4">
      <c r="A72" s="11">
        <v>71</v>
      </c>
      <c r="B72" s="11" t="s">
        <v>119</v>
      </c>
      <c r="C72" s="11" t="s">
        <v>120</v>
      </c>
      <c r="D72" s="1"/>
      <c r="E72" s="2" t="s">
        <v>58</v>
      </c>
      <c r="F72" s="13">
        <v>53</v>
      </c>
      <c r="G72" s="14">
        <v>50</v>
      </c>
      <c r="H72" s="1" t="s">
        <v>20</v>
      </c>
      <c r="I72" s="1"/>
      <c r="J72" s="13"/>
      <c r="K72" s="15">
        <v>700</v>
      </c>
      <c r="L72" s="2" t="s">
        <v>59</v>
      </c>
      <c r="M72" s="16">
        <f t="shared" si="2"/>
        <v>0.32475490196078433</v>
      </c>
      <c r="N72" s="17">
        <v>44298.40625</v>
      </c>
      <c r="O72" s="17">
        <v>44305.708333333336</v>
      </c>
      <c r="P72" s="11"/>
      <c r="Q72" s="18">
        <v>44300.486111111109</v>
      </c>
    </row>
    <row r="73" spans="1:17" x14ac:dyDescent="0.4">
      <c r="A73" s="11">
        <v>72</v>
      </c>
      <c r="B73" s="11" t="s">
        <v>121</v>
      </c>
      <c r="C73" s="11" t="s">
        <v>122</v>
      </c>
      <c r="D73" s="1"/>
      <c r="E73" s="2" t="s">
        <v>24</v>
      </c>
      <c r="F73" s="13">
        <v>69</v>
      </c>
      <c r="G73" s="14">
        <v>90</v>
      </c>
      <c r="H73" s="1"/>
      <c r="I73" s="1"/>
      <c r="J73" s="13"/>
      <c r="K73" s="15">
        <v>3150</v>
      </c>
      <c r="L73" s="2" t="s">
        <v>21</v>
      </c>
      <c r="M73" s="16">
        <f t="shared" si="2"/>
        <v>1.1415441176470589</v>
      </c>
      <c r="N73" s="17">
        <v>44298.607638888891</v>
      </c>
      <c r="O73" s="17">
        <v>44302.708333333336</v>
      </c>
      <c r="P73" s="11"/>
      <c r="Q73" s="18">
        <v>44300.458333333336</v>
      </c>
    </row>
    <row r="74" spans="1:17" x14ac:dyDescent="0.4">
      <c r="A74" s="11">
        <v>73</v>
      </c>
      <c r="B74" s="11" t="s">
        <v>95</v>
      </c>
      <c r="C74" s="11" t="s">
        <v>123</v>
      </c>
      <c r="D74" s="1"/>
      <c r="E74" s="2" t="s">
        <v>33</v>
      </c>
      <c r="F74" s="13">
        <v>2</v>
      </c>
      <c r="G74" s="14">
        <v>1000</v>
      </c>
      <c r="H74" s="1"/>
      <c r="I74" s="1"/>
      <c r="J74" s="13"/>
      <c r="K74" s="15">
        <v>1000</v>
      </c>
      <c r="L74" s="2" t="s">
        <v>21</v>
      </c>
      <c r="M74" s="16">
        <f t="shared" si="2"/>
        <v>0.24509803921568626</v>
      </c>
      <c r="N74" s="17">
        <v>44298.621527777781</v>
      </c>
      <c r="O74" s="17">
        <v>44300.708333333336</v>
      </c>
      <c r="P74" s="11"/>
      <c r="Q74" s="18">
        <v>44299.631944444445</v>
      </c>
    </row>
    <row r="75" spans="1:17" x14ac:dyDescent="0.4">
      <c r="A75" s="11">
        <v>74</v>
      </c>
      <c r="B75" s="11" t="s">
        <v>124</v>
      </c>
      <c r="C75" s="11" t="s">
        <v>125</v>
      </c>
      <c r="D75" s="1"/>
      <c r="E75" s="2" t="s">
        <v>58</v>
      </c>
      <c r="F75" s="13">
        <v>28</v>
      </c>
      <c r="G75" s="14">
        <v>50</v>
      </c>
      <c r="H75" s="1" t="s">
        <v>20</v>
      </c>
      <c r="I75" s="1"/>
      <c r="J75" s="13"/>
      <c r="K75" s="15">
        <v>350</v>
      </c>
      <c r="L75" s="2" t="s">
        <v>59</v>
      </c>
      <c r="M75" s="16">
        <f t="shared" si="2"/>
        <v>0.17156862745098039</v>
      </c>
      <c r="N75" s="17">
        <v>44298.642361111109</v>
      </c>
      <c r="O75" s="17">
        <v>44301.708333333336</v>
      </c>
      <c r="P75" s="11"/>
      <c r="Q75" s="18">
        <v>44301.402777777781</v>
      </c>
    </row>
    <row r="76" spans="1:17" x14ac:dyDescent="0.4">
      <c r="A76" s="11">
        <v>75</v>
      </c>
      <c r="B76" s="11" t="s">
        <v>124</v>
      </c>
      <c r="C76" s="11" t="s">
        <v>126</v>
      </c>
      <c r="D76" s="1"/>
      <c r="E76" s="2" t="s">
        <v>24</v>
      </c>
      <c r="F76" s="13">
        <v>70</v>
      </c>
      <c r="G76" s="14">
        <v>13</v>
      </c>
      <c r="H76" s="1"/>
      <c r="I76" s="1"/>
      <c r="J76" s="13"/>
      <c r="K76" s="15">
        <v>455</v>
      </c>
      <c r="L76" s="2" t="s">
        <v>21</v>
      </c>
      <c r="M76" s="16">
        <f t="shared" si="2"/>
        <v>0.1672794117647059</v>
      </c>
      <c r="N76" s="17">
        <v>44298.645833333336</v>
      </c>
      <c r="O76" s="17">
        <v>44300.708333333336</v>
      </c>
      <c r="P76" s="11"/>
      <c r="Q76" s="18">
        <v>44299.541666666664</v>
      </c>
    </row>
    <row r="77" spans="1:17" x14ac:dyDescent="0.4">
      <c r="A77" s="11">
        <v>76</v>
      </c>
      <c r="B77" s="11" t="s">
        <v>127</v>
      </c>
      <c r="C77" s="11" t="s">
        <v>128</v>
      </c>
      <c r="D77" s="1"/>
      <c r="E77" s="2" t="s">
        <v>19</v>
      </c>
      <c r="F77" s="13">
        <v>468</v>
      </c>
      <c r="G77" s="14">
        <v>100</v>
      </c>
      <c r="H77" s="1" t="s">
        <v>20</v>
      </c>
      <c r="I77" s="1"/>
      <c r="J77" s="13"/>
      <c r="K77" s="15">
        <v>23400</v>
      </c>
      <c r="L77" s="2" t="s">
        <v>21</v>
      </c>
      <c r="M77" s="16">
        <f t="shared" si="2"/>
        <v>5.7352941176470589</v>
      </c>
      <c r="N77" s="17">
        <v>44299.5</v>
      </c>
      <c r="O77" s="17">
        <v>44316.708333333336</v>
      </c>
      <c r="P77" s="11"/>
      <c r="Q77" s="18">
        <v>44307.638888888891</v>
      </c>
    </row>
    <row r="78" spans="1:17" x14ac:dyDescent="0.4">
      <c r="A78" s="11">
        <v>77</v>
      </c>
      <c r="B78" s="11" t="s">
        <v>95</v>
      </c>
      <c r="C78" s="11" t="s">
        <v>129</v>
      </c>
      <c r="D78" s="1" t="s">
        <v>20</v>
      </c>
      <c r="E78" s="2" t="s">
        <v>58</v>
      </c>
      <c r="F78" s="13">
        <v>40</v>
      </c>
      <c r="G78" s="14">
        <v>10</v>
      </c>
      <c r="H78" s="1" t="s">
        <v>20</v>
      </c>
      <c r="I78" s="1"/>
      <c r="J78" s="13"/>
      <c r="K78" s="15">
        <v>100</v>
      </c>
      <c r="L78" s="2" t="s">
        <v>59</v>
      </c>
      <c r="M78" s="16">
        <f t="shared" si="2"/>
        <v>4.9019607843137261E-2</v>
      </c>
      <c r="N78" s="17">
        <v>44299.569444444445</v>
      </c>
      <c r="O78" s="17">
        <v>44302.708333333336</v>
      </c>
      <c r="P78" s="11"/>
      <c r="Q78" s="18">
        <v>44299.572916666664</v>
      </c>
    </row>
    <row r="79" spans="1:17" x14ac:dyDescent="0.4">
      <c r="A79" s="11">
        <v>78</v>
      </c>
      <c r="B79" s="11" t="s">
        <v>26</v>
      </c>
      <c r="C79" s="11" t="s">
        <v>130</v>
      </c>
      <c r="D79" s="1"/>
      <c r="E79" s="2" t="s">
        <v>24</v>
      </c>
      <c r="F79" s="13">
        <v>73</v>
      </c>
      <c r="G79" s="14">
        <v>227</v>
      </c>
      <c r="H79" s="1"/>
      <c r="I79" s="1"/>
      <c r="J79" s="13"/>
      <c r="K79" s="15">
        <v>8399</v>
      </c>
      <c r="L79" s="2" t="s">
        <v>21</v>
      </c>
      <c r="M79" s="16">
        <f t="shared" si="2"/>
        <v>3.0461397058823527</v>
      </c>
      <c r="N79" s="17">
        <v>44300.375</v>
      </c>
      <c r="O79" s="17">
        <v>44302.708333333336</v>
      </c>
      <c r="P79" s="11" t="s">
        <v>35</v>
      </c>
      <c r="Q79" s="18">
        <v>44302.638888888891</v>
      </c>
    </row>
    <row r="80" spans="1:17" x14ac:dyDescent="0.4">
      <c r="A80" s="11">
        <v>79</v>
      </c>
      <c r="B80" s="11" t="s">
        <v>77</v>
      </c>
      <c r="C80" s="11" t="s">
        <v>131</v>
      </c>
      <c r="D80" s="1"/>
      <c r="E80" s="2" t="s">
        <v>33</v>
      </c>
      <c r="F80" s="13">
        <v>2</v>
      </c>
      <c r="G80" s="14">
        <v>33000</v>
      </c>
      <c r="H80" s="1"/>
      <c r="I80" s="1" t="s">
        <v>20</v>
      </c>
      <c r="J80" s="13"/>
      <c r="K80" s="15">
        <v>33000</v>
      </c>
      <c r="L80" s="2" t="s">
        <v>21</v>
      </c>
      <c r="M80" s="16">
        <f t="shared" si="2"/>
        <v>8.0882352941176467</v>
      </c>
      <c r="N80" s="17">
        <v>44300.621527777781</v>
      </c>
      <c r="O80" s="17">
        <v>44316.708333333336</v>
      </c>
      <c r="P80" s="11"/>
      <c r="Q80" s="18">
        <v>44308.493055555555</v>
      </c>
    </row>
    <row r="81" spans="1:17" x14ac:dyDescent="0.4">
      <c r="A81" s="11">
        <v>80</v>
      </c>
      <c r="B81" s="11" t="s">
        <v>132</v>
      </c>
      <c r="C81" s="11" t="s">
        <v>133</v>
      </c>
      <c r="D81" s="1"/>
      <c r="E81" s="2" t="s">
        <v>33</v>
      </c>
      <c r="F81" s="13">
        <v>2</v>
      </c>
      <c r="G81" s="14">
        <v>1200</v>
      </c>
      <c r="H81" s="1"/>
      <c r="I81" s="1"/>
      <c r="J81" s="13"/>
      <c r="K81" s="15">
        <v>1200</v>
      </c>
      <c r="L81" s="2" t="s">
        <v>21</v>
      </c>
      <c r="M81" s="16">
        <f t="shared" si="2"/>
        <v>0.29411764705882354</v>
      </c>
      <c r="N81" s="17">
        <v>44301.385416666664</v>
      </c>
      <c r="O81" s="17">
        <v>44305.708333333336</v>
      </c>
      <c r="P81" s="11" t="s">
        <v>35</v>
      </c>
      <c r="Q81" s="18">
        <v>44301.541666666664</v>
      </c>
    </row>
    <row r="82" spans="1:17" x14ac:dyDescent="0.4">
      <c r="A82" s="11">
        <v>81</v>
      </c>
      <c r="B82" s="11" t="s">
        <v>134</v>
      </c>
      <c r="C82" s="11" t="s">
        <v>135</v>
      </c>
      <c r="D82" s="1"/>
      <c r="E82" s="2" t="s">
        <v>66</v>
      </c>
      <c r="F82" s="13">
        <v>92</v>
      </c>
      <c r="G82" s="14">
        <v>915</v>
      </c>
      <c r="H82" s="1" t="s">
        <v>20</v>
      </c>
      <c r="I82" s="1"/>
      <c r="J82" s="13"/>
      <c r="K82" s="15">
        <v>42090</v>
      </c>
      <c r="L82" s="2" t="s">
        <v>21</v>
      </c>
      <c r="M82" s="16">
        <f t="shared" si="2"/>
        <v>10.316176470588236</v>
      </c>
      <c r="N82" s="17">
        <v>44301.46875</v>
      </c>
      <c r="O82" s="17">
        <v>44308.708333333336</v>
      </c>
      <c r="P82" s="11"/>
      <c r="Q82" s="18">
        <v>44306.645833333336</v>
      </c>
    </row>
    <row r="83" spans="1:17" x14ac:dyDescent="0.4">
      <c r="A83" s="11">
        <v>82</v>
      </c>
      <c r="B83" s="11" t="s">
        <v>22</v>
      </c>
      <c r="C83" s="11" t="s">
        <v>136</v>
      </c>
      <c r="D83" s="1"/>
      <c r="E83" s="2" t="s">
        <v>24</v>
      </c>
      <c r="F83" s="13">
        <v>21</v>
      </c>
      <c r="G83" s="14">
        <v>100</v>
      </c>
      <c r="H83" s="1"/>
      <c r="I83" s="1"/>
      <c r="J83" s="13"/>
      <c r="K83" s="15">
        <v>1100</v>
      </c>
      <c r="L83" s="2" t="s">
        <v>21</v>
      </c>
      <c r="M83" s="16">
        <f t="shared" si="2"/>
        <v>0.3860294117647059</v>
      </c>
      <c r="N83" s="17">
        <v>44301.572916666664</v>
      </c>
      <c r="O83" s="17">
        <v>44306.708333333336</v>
      </c>
      <c r="P83" s="11"/>
      <c r="Q83" s="18">
        <v>44302.524305555555</v>
      </c>
    </row>
    <row r="84" spans="1:17" x14ac:dyDescent="0.4">
      <c r="A84" s="11">
        <v>83</v>
      </c>
      <c r="B84" s="11" t="s">
        <v>132</v>
      </c>
      <c r="C84" s="11" t="s">
        <v>137</v>
      </c>
      <c r="D84" s="1"/>
      <c r="E84" s="2" t="s">
        <v>24</v>
      </c>
      <c r="F84" s="13">
        <v>34</v>
      </c>
      <c r="G84" s="14">
        <v>300</v>
      </c>
      <c r="H84" s="1"/>
      <c r="I84" s="1"/>
      <c r="J84" s="13"/>
      <c r="K84" s="15">
        <v>5100</v>
      </c>
      <c r="L84" s="2" t="s">
        <v>21</v>
      </c>
      <c r="M84" s="16">
        <f t="shared" si="2"/>
        <v>1.875</v>
      </c>
      <c r="N84" s="17">
        <v>44301.59375</v>
      </c>
      <c r="O84" s="17">
        <v>44305.708333333336</v>
      </c>
      <c r="P84" s="11" t="s">
        <v>79</v>
      </c>
      <c r="Q84" s="18">
        <v>44302.510416666664</v>
      </c>
    </row>
    <row r="85" spans="1:17" x14ac:dyDescent="0.4">
      <c r="A85" s="11">
        <v>84</v>
      </c>
      <c r="B85" s="11" t="s">
        <v>121</v>
      </c>
      <c r="C85" s="11" t="s">
        <v>138</v>
      </c>
      <c r="D85" s="1"/>
      <c r="E85" s="2" t="s">
        <v>33</v>
      </c>
      <c r="F85" s="13">
        <v>1</v>
      </c>
      <c r="G85" s="14">
        <v>12000</v>
      </c>
      <c r="H85" s="1"/>
      <c r="I85" s="1" t="s">
        <v>20</v>
      </c>
      <c r="J85" s="13"/>
      <c r="K85" s="15">
        <v>12000</v>
      </c>
      <c r="L85" s="2" t="s">
        <v>21</v>
      </c>
      <c r="M85" s="16">
        <f t="shared" si="2"/>
        <v>1.4705882352941175</v>
      </c>
      <c r="N85" s="17">
        <v>44301.649305555555</v>
      </c>
      <c r="O85" s="17">
        <v>44312.708333333336</v>
      </c>
      <c r="P85" s="11"/>
      <c r="Q85" s="18">
        <v>44306.4375</v>
      </c>
    </row>
    <row r="86" spans="1:17" x14ac:dyDescent="0.4">
      <c r="A86" s="11">
        <v>85</v>
      </c>
      <c r="B86" s="11" t="s">
        <v>121</v>
      </c>
      <c r="C86" s="11" t="s">
        <v>139</v>
      </c>
      <c r="D86" s="1"/>
      <c r="E86" s="2" t="s">
        <v>33</v>
      </c>
      <c r="F86" s="13">
        <v>2</v>
      </c>
      <c r="G86" s="14">
        <v>12000</v>
      </c>
      <c r="H86" s="1"/>
      <c r="I86" s="1" t="s">
        <v>20</v>
      </c>
      <c r="J86" s="13"/>
      <c r="K86" s="15">
        <v>12000</v>
      </c>
      <c r="L86" s="2" t="s">
        <v>21</v>
      </c>
      <c r="M86" s="16">
        <f t="shared" si="2"/>
        <v>2.9411764705882351</v>
      </c>
      <c r="N86" s="17">
        <v>44301.649305555555</v>
      </c>
      <c r="O86" s="17">
        <v>44312.708333333336</v>
      </c>
      <c r="P86" s="11"/>
      <c r="Q86" s="18">
        <v>44306.649305555555</v>
      </c>
    </row>
    <row r="87" spans="1:17" x14ac:dyDescent="0.4">
      <c r="A87" s="11">
        <v>86</v>
      </c>
      <c r="B87" s="11" t="s">
        <v>44</v>
      </c>
      <c r="C87" s="11" t="s">
        <v>140</v>
      </c>
      <c r="D87" s="1"/>
      <c r="E87" s="2" t="s">
        <v>33</v>
      </c>
      <c r="F87" s="13">
        <v>4</v>
      </c>
      <c r="G87" s="14">
        <v>1380</v>
      </c>
      <c r="H87" s="1"/>
      <c r="I87" s="1" t="s">
        <v>20</v>
      </c>
      <c r="J87" s="13"/>
      <c r="K87" s="15">
        <v>1380</v>
      </c>
      <c r="L87" s="2" t="s">
        <v>59</v>
      </c>
      <c r="M87" s="16">
        <f t="shared" si="2"/>
        <v>0.67647058823529405</v>
      </c>
      <c r="N87" s="17">
        <v>44302.409722222219</v>
      </c>
      <c r="O87" s="17">
        <v>44309.708333333336</v>
      </c>
      <c r="P87" s="11"/>
      <c r="Q87" s="18">
        <v>44305.482638888891</v>
      </c>
    </row>
    <row r="88" spans="1:17" x14ac:dyDescent="0.4">
      <c r="A88" s="11">
        <v>87</v>
      </c>
      <c r="B88" s="11" t="s">
        <v>124</v>
      </c>
      <c r="C88" s="11" t="s">
        <v>141</v>
      </c>
      <c r="D88" s="1"/>
      <c r="E88" s="2" t="s">
        <v>24</v>
      </c>
      <c r="F88" s="13">
        <v>6</v>
      </c>
      <c r="G88" s="14">
        <v>101</v>
      </c>
      <c r="H88" s="1"/>
      <c r="I88" s="1" t="s">
        <v>20</v>
      </c>
      <c r="J88" s="13"/>
      <c r="K88" s="15">
        <v>303</v>
      </c>
      <c r="L88" s="2" t="s">
        <v>21</v>
      </c>
      <c r="M88" s="16">
        <f t="shared" si="2"/>
        <v>0.1113970588235294</v>
      </c>
      <c r="N88" s="17">
        <v>44302.611111111109</v>
      </c>
      <c r="O88" s="17">
        <v>44306.708333333336</v>
      </c>
      <c r="P88" s="11"/>
      <c r="Q88" s="18">
        <v>44305.40625</v>
      </c>
    </row>
    <row r="89" spans="1:17" x14ac:dyDescent="0.4">
      <c r="A89" s="11">
        <v>88</v>
      </c>
      <c r="B89" s="11" t="s">
        <v>124</v>
      </c>
      <c r="C89" s="11" t="s">
        <v>141</v>
      </c>
      <c r="D89" s="1"/>
      <c r="E89" s="2" t="s">
        <v>24</v>
      </c>
      <c r="F89" s="13">
        <v>1</v>
      </c>
      <c r="G89" s="14">
        <v>101</v>
      </c>
      <c r="H89" s="1"/>
      <c r="I89" s="1" t="s">
        <v>20</v>
      </c>
      <c r="J89" s="13"/>
      <c r="K89" s="15">
        <v>101</v>
      </c>
      <c r="L89" s="2" t="s">
        <v>59</v>
      </c>
      <c r="M89" s="16">
        <f t="shared" si="2"/>
        <v>3.7132352941176471E-2</v>
      </c>
      <c r="N89" s="17">
        <v>44302.611111111109</v>
      </c>
      <c r="O89" s="17">
        <v>44306.708333333336</v>
      </c>
      <c r="P89" s="11"/>
      <c r="Q89" s="18">
        <v>44305.40625</v>
      </c>
    </row>
    <row r="90" spans="1:17" x14ac:dyDescent="0.4">
      <c r="A90" s="11">
        <v>89</v>
      </c>
      <c r="B90" s="11" t="s">
        <v>124</v>
      </c>
      <c r="C90" s="11" t="s">
        <v>142</v>
      </c>
      <c r="D90" s="1"/>
      <c r="E90" s="2" t="s">
        <v>24</v>
      </c>
      <c r="F90" s="13">
        <v>39</v>
      </c>
      <c r="G90" s="14">
        <v>200</v>
      </c>
      <c r="H90" s="1"/>
      <c r="I90" s="1"/>
      <c r="J90" s="13"/>
      <c r="K90" s="15">
        <v>4000</v>
      </c>
      <c r="L90" s="2" t="s">
        <v>21</v>
      </c>
      <c r="M90" s="16">
        <f t="shared" si="2"/>
        <v>1.4338235294117647</v>
      </c>
      <c r="N90" s="17">
        <v>44305.416666666664</v>
      </c>
      <c r="O90" s="17">
        <v>44308.708333333336</v>
      </c>
      <c r="P90" s="11"/>
      <c r="Q90" s="18">
        <v>44306.701388888891</v>
      </c>
    </row>
    <row r="91" spans="1:17" x14ac:dyDescent="0.4">
      <c r="A91" s="11">
        <v>90</v>
      </c>
      <c r="B91" s="11" t="s">
        <v>22</v>
      </c>
      <c r="C91" s="11" t="s">
        <v>143</v>
      </c>
      <c r="D91" s="1" t="s">
        <v>20</v>
      </c>
      <c r="E91" s="2" t="s">
        <v>33</v>
      </c>
      <c r="F91" s="13">
        <v>4</v>
      </c>
      <c r="G91" s="14">
        <v>100</v>
      </c>
      <c r="H91" s="1"/>
      <c r="I91" s="1" t="s">
        <v>20</v>
      </c>
      <c r="J91" s="13"/>
      <c r="K91" s="15">
        <v>100</v>
      </c>
      <c r="L91" s="2" t="s">
        <v>59</v>
      </c>
      <c r="M91" s="16">
        <f t="shared" si="2"/>
        <v>4.9019607843137261E-2</v>
      </c>
      <c r="N91" s="17">
        <v>44305.486111111109</v>
      </c>
      <c r="O91" s="17">
        <v>44308.708333333336</v>
      </c>
      <c r="P91" s="11"/>
      <c r="Q91" s="18">
        <v>44305.680555555555</v>
      </c>
    </row>
    <row r="92" spans="1:17" x14ac:dyDescent="0.4">
      <c r="A92" s="11">
        <v>91</v>
      </c>
      <c r="B92" s="11" t="s">
        <v>132</v>
      </c>
      <c r="C92" s="11" t="s">
        <v>144</v>
      </c>
      <c r="D92" s="1"/>
      <c r="E92" s="2" t="s">
        <v>33</v>
      </c>
      <c r="F92" s="13">
        <v>2</v>
      </c>
      <c r="G92" s="14">
        <v>2700</v>
      </c>
      <c r="H92" s="1"/>
      <c r="I92" s="1"/>
      <c r="J92" s="13"/>
      <c r="K92" s="15">
        <v>2700</v>
      </c>
      <c r="L92" s="2" t="s">
        <v>21</v>
      </c>
      <c r="M92" s="16">
        <f t="shared" si="2"/>
        <v>0.66176470588235292</v>
      </c>
      <c r="N92" s="17">
        <v>44305.440972222219</v>
      </c>
      <c r="O92" s="17">
        <v>44309.708333333336</v>
      </c>
      <c r="P92" s="11"/>
      <c r="Q92" s="18">
        <v>44307.454861111109</v>
      </c>
    </row>
    <row r="93" spans="1:17" x14ac:dyDescent="0.4">
      <c r="A93" s="11">
        <v>92</v>
      </c>
      <c r="B93" s="11" t="s">
        <v>95</v>
      </c>
      <c r="C93" s="11" t="s">
        <v>145</v>
      </c>
      <c r="D93" s="1" t="s">
        <v>20</v>
      </c>
      <c r="E93" s="2" t="s">
        <v>33</v>
      </c>
      <c r="F93" s="13">
        <v>2</v>
      </c>
      <c r="G93" s="14">
        <v>100</v>
      </c>
      <c r="H93" s="1"/>
      <c r="I93" s="1"/>
      <c r="J93" s="13"/>
      <c r="K93" s="15">
        <v>100</v>
      </c>
      <c r="L93" s="2" t="s">
        <v>21</v>
      </c>
      <c r="M93" s="16">
        <f t="shared" si="2"/>
        <v>2.4509803921568631E-2</v>
      </c>
      <c r="N93" s="17">
        <v>44305.625</v>
      </c>
      <c r="O93" s="17">
        <v>44307.708333333336</v>
      </c>
      <c r="P93" s="11"/>
      <c r="Q93" s="18">
        <v>44305.673611111109</v>
      </c>
    </row>
    <row r="94" spans="1:17" x14ac:dyDescent="0.4">
      <c r="A94" s="11">
        <v>93</v>
      </c>
      <c r="B94" s="11" t="s">
        <v>95</v>
      </c>
      <c r="C94" s="11" t="s">
        <v>146</v>
      </c>
      <c r="D94" s="1" t="s">
        <v>20</v>
      </c>
      <c r="E94" s="2" t="s">
        <v>33</v>
      </c>
      <c r="F94" s="13">
        <v>2</v>
      </c>
      <c r="G94" s="14">
        <v>100</v>
      </c>
      <c r="H94" s="1"/>
      <c r="I94" s="1"/>
      <c r="J94" s="13"/>
      <c r="K94" s="15">
        <v>100</v>
      </c>
      <c r="L94" s="2" t="s">
        <v>21</v>
      </c>
      <c r="M94" s="16">
        <f t="shared" si="2"/>
        <v>2.4509803921568631E-2</v>
      </c>
      <c r="N94" s="17">
        <v>44305.625</v>
      </c>
      <c r="O94" s="17">
        <v>44307.708333333336</v>
      </c>
      <c r="P94" s="11"/>
      <c r="Q94" s="18">
        <v>44305.670138888891</v>
      </c>
    </row>
    <row r="95" spans="1:17" x14ac:dyDescent="0.4">
      <c r="A95" s="11">
        <v>94</v>
      </c>
      <c r="B95" s="11" t="s">
        <v>132</v>
      </c>
      <c r="C95" s="11" t="s">
        <v>147</v>
      </c>
      <c r="D95" s="1"/>
      <c r="E95" s="2" t="s">
        <v>33</v>
      </c>
      <c r="F95" s="13">
        <v>2</v>
      </c>
      <c r="G95" s="14">
        <v>1500</v>
      </c>
      <c r="H95" s="1"/>
      <c r="I95" s="1"/>
      <c r="J95" s="13"/>
      <c r="K95" s="15">
        <v>1500</v>
      </c>
      <c r="L95" s="2" t="s">
        <v>21</v>
      </c>
      <c r="M95" s="16">
        <f t="shared" si="2"/>
        <v>0.36764705882352938</v>
      </c>
      <c r="N95" s="17">
        <v>44305.697916666664</v>
      </c>
      <c r="O95" s="17">
        <v>44307.708333333336</v>
      </c>
      <c r="P95" s="11" t="s">
        <v>35</v>
      </c>
      <c r="Q95" s="18">
        <v>44306.399305555555</v>
      </c>
    </row>
    <row r="96" spans="1:17" x14ac:dyDescent="0.4">
      <c r="A96" s="11">
        <v>95</v>
      </c>
      <c r="B96" s="11" t="s">
        <v>121</v>
      </c>
      <c r="C96" s="11" t="s">
        <v>148</v>
      </c>
      <c r="D96" s="1"/>
      <c r="E96" s="2" t="s">
        <v>58</v>
      </c>
      <c r="F96" s="13">
        <v>17</v>
      </c>
      <c r="G96" s="14">
        <v>600</v>
      </c>
      <c r="H96" s="1" t="s">
        <v>20</v>
      </c>
      <c r="I96" s="1"/>
      <c r="J96" s="13"/>
      <c r="K96" s="15">
        <v>3000</v>
      </c>
      <c r="L96" s="2" t="s">
        <v>21</v>
      </c>
      <c r="M96" s="16">
        <f t="shared" si="2"/>
        <v>1.25</v>
      </c>
      <c r="N96" s="17">
        <v>44305.704861111109</v>
      </c>
      <c r="O96" s="17">
        <v>44309.708333333336</v>
      </c>
      <c r="P96" s="11"/>
      <c r="Q96" s="18">
        <v>44307.670138888891</v>
      </c>
    </row>
    <row r="97" spans="1:17" x14ac:dyDescent="0.4">
      <c r="A97" s="11">
        <v>96</v>
      </c>
      <c r="B97" s="11" t="s">
        <v>68</v>
      </c>
      <c r="C97" s="11" t="s">
        <v>70</v>
      </c>
      <c r="D97" s="1"/>
      <c r="E97" s="2" t="s">
        <v>33</v>
      </c>
      <c r="F97" s="13">
        <v>2</v>
      </c>
      <c r="G97" s="14">
        <v>1500</v>
      </c>
      <c r="H97" s="1"/>
      <c r="I97" s="1"/>
      <c r="J97" s="13"/>
      <c r="K97" s="15">
        <v>1500</v>
      </c>
      <c r="L97" s="2" t="s">
        <v>21</v>
      </c>
      <c r="M97" s="16">
        <f t="shared" si="2"/>
        <v>0.36764705882352938</v>
      </c>
      <c r="N97" s="17">
        <v>44306.458333333336</v>
      </c>
      <c r="O97" s="17">
        <v>44308.708333333336</v>
      </c>
      <c r="P97" s="11" t="s">
        <v>79</v>
      </c>
      <c r="Q97" s="18">
        <v>44307.395833333336</v>
      </c>
    </row>
    <row r="98" spans="1:17" x14ac:dyDescent="0.4">
      <c r="A98" s="11">
        <v>97</v>
      </c>
      <c r="B98" s="11" t="s">
        <v>121</v>
      </c>
      <c r="C98" s="11" t="s">
        <v>149</v>
      </c>
      <c r="D98" s="1"/>
      <c r="E98" s="2" t="s">
        <v>24</v>
      </c>
      <c r="F98" s="13">
        <v>84</v>
      </c>
      <c r="G98" s="14">
        <v>80</v>
      </c>
      <c r="H98" s="1"/>
      <c r="I98" s="1"/>
      <c r="J98" s="13"/>
      <c r="K98" s="15">
        <v>3360</v>
      </c>
      <c r="L98" s="2" t="s">
        <v>21</v>
      </c>
      <c r="M98" s="16">
        <f>IF(E98="中綴じ製本",F98/4*G98/68*2/60,IF(AND(E98="ホチキス",L98="Ａ３"),F98*G98/68*1.5/60,IF(AND(E98="ホチキス",L98="Ａ４"),F98*G98/136*1.5/60,IF(OR(E98="単票",E98="くるみ製本",E98="丁合い"),F98*G98/136/60,0))))</f>
        <v>1.2352941176470589</v>
      </c>
      <c r="N98" s="17">
        <v>44307.375</v>
      </c>
      <c r="O98" s="17">
        <v>44316.708333333336</v>
      </c>
      <c r="P98" s="11"/>
      <c r="Q98" s="18">
        <v>44312.645833333336</v>
      </c>
    </row>
    <row r="99" spans="1:17" x14ac:dyDescent="0.4">
      <c r="A99" s="11">
        <v>98</v>
      </c>
      <c r="B99" s="11" t="s">
        <v>121</v>
      </c>
      <c r="C99" s="11" t="s">
        <v>150</v>
      </c>
      <c r="D99" s="1"/>
      <c r="E99" s="2" t="s">
        <v>24</v>
      </c>
      <c r="F99" s="13">
        <v>2</v>
      </c>
      <c r="G99" s="14">
        <v>80</v>
      </c>
      <c r="H99" s="1"/>
      <c r="I99" s="1"/>
      <c r="J99" s="13"/>
      <c r="K99" s="15">
        <v>80</v>
      </c>
      <c r="L99" s="2" t="s">
        <v>59</v>
      </c>
      <c r="M99" s="16">
        <f t="shared" si="2"/>
        <v>5.8823529411764705E-2</v>
      </c>
      <c r="N99" s="17">
        <v>44307.375</v>
      </c>
      <c r="O99" s="17">
        <v>44316.708333333336</v>
      </c>
      <c r="P99" s="11"/>
      <c r="Q99" s="18">
        <v>44312.645833333336</v>
      </c>
    </row>
    <row r="100" spans="1:17" x14ac:dyDescent="0.4">
      <c r="A100" s="11">
        <v>99</v>
      </c>
      <c r="B100" s="11" t="s">
        <v>95</v>
      </c>
      <c r="C100" s="11" t="s">
        <v>151</v>
      </c>
      <c r="D100" s="1"/>
      <c r="E100" s="2" t="s">
        <v>33</v>
      </c>
      <c r="F100" s="13">
        <v>2</v>
      </c>
      <c r="G100" s="14">
        <v>5000</v>
      </c>
      <c r="H100" s="1"/>
      <c r="I100" s="1"/>
      <c r="J100" s="13"/>
      <c r="K100" s="15">
        <v>5000</v>
      </c>
      <c r="L100" s="2" t="s">
        <v>21</v>
      </c>
      <c r="M100" s="16">
        <f t="shared" si="2"/>
        <v>1.2254901960784315</v>
      </c>
      <c r="N100" s="17">
        <v>44307.611111111109</v>
      </c>
      <c r="O100" s="17">
        <v>44314.708333333336</v>
      </c>
      <c r="P100" s="11" t="s">
        <v>79</v>
      </c>
      <c r="Q100" s="18">
        <v>44308.541666666664</v>
      </c>
    </row>
    <row r="101" spans="1:17" x14ac:dyDescent="0.4">
      <c r="A101" s="11">
        <v>100</v>
      </c>
      <c r="B101" s="11" t="s">
        <v>73</v>
      </c>
      <c r="C101" s="11" t="s">
        <v>152</v>
      </c>
      <c r="D101" s="1"/>
      <c r="E101" s="2" t="s">
        <v>33</v>
      </c>
      <c r="F101" s="13">
        <v>4</v>
      </c>
      <c r="G101" s="14">
        <v>1150</v>
      </c>
      <c r="H101" s="1"/>
      <c r="I101" s="1" t="s">
        <v>20</v>
      </c>
      <c r="J101" s="13"/>
      <c r="K101" s="15">
        <v>1150</v>
      </c>
      <c r="L101" s="2" t="s">
        <v>59</v>
      </c>
      <c r="M101" s="16">
        <f t="shared" si="2"/>
        <v>0.56372549019607843</v>
      </c>
      <c r="N101" s="17">
        <v>44307.673611111109</v>
      </c>
      <c r="O101" s="17">
        <v>44313.708333333336</v>
      </c>
      <c r="P101" s="11"/>
      <c r="Q101" s="18">
        <v>44308.690972222219</v>
      </c>
    </row>
    <row r="102" spans="1:17" x14ac:dyDescent="0.4">
      <c r="A102" s="11">
        <v>101</v>
      </c>
      <c r="B102" s="11" t="s">
        <v>22</v>
      </c>
      <c r="C102" s="11" t="s">
        <v>153</v>
      </c>
      <c r="D102" s="1"/>
      <c r="E102" s="2" t="s">
        <v>33</v>
      </c>
      <c r="F102" s="13">
        <v>4</v>
      </c>
      <c r="G102" s="14">
        <v>6200</v>
      </c>
      <c r="H102" s="1"/>
      <c r="I102" s="1"/>
      <c r="J102" s="13"/>
      <c r="K102" s="15">
        <v>6200</v>
      </c>
      <c r="L102" s="2" t="s">
        <v>59</v>
      </c>
      <c r="M102" s="16">
        <f t="shared" si="2"/>
        <v>3.0392156862745097</v>
      </c>
      <c r="N102" s="17">
        <v>44308.385416666664</v>
      </c>
      <c r="O102" s="17">
        <v>44313.708333333336</v>
      </c>
      <c r="P102" s="11" t="s">
        <v>35</v>
      </c>
      <c r="Q102" s="18">
        <v>44308.631944444445</v>
      </c>
    </row>
    <row r="103" spans="1:17" x14ac:dyDescent="0.4">
      <c r="A103" s="11">
        <v>102</v>
      </c>
      <c r="B103" s="11" t="s">
        <v>154</v>
      </c>
      <c r="C103" s="11" t="s">
        <v>155</v>
      </c>
      <c r="D103" s="1"/>
      <c r="E103" s="2" t="s">
        <v>33</v>
      </c>
      <c r="F103" s="13">
        <v>2</v>
      </c>
      <c r="G103" s="14">
        <v>5000</v>
      </c>
      <c r="H103" s="1" t="s">
        <v>20</v>
      </c>
      <c r="I103" s="1"/>
      <c r="J103" s="13"/>
      <c r="K103" s="15">
        <v>5000</v>
      </c>
      <c r="L103" s="2" t="s">
        <v>21</v>
      </c>
      <c r="M103" s="16">
        <f t="shared" si="2"/>
        <v>1.2254901960784315</v>
      </c>
      <c r="N103" s="17">
        <v>44308.454861111109</v>
      </c>
      <c r="O103" s="17">
        <v>44313.708333333336</v>
      </c>
      <c r="P103" s="11" t="s">
        <v>35</v>
      </c>
      <c r="Q103" s="18">
        <v>44312.607638888891</v>
      </c>
    </row>
    <row r="104" spans="1:17" x14ac:dyDescent="0.4">
      <c r="A104" s="11">
        <v>103</v>
      </c>
      <c r="B104" s="11" t="s">
        <v>31</v>
      </c>
      <c r="C104" s="11" t="s">
        <v>156</v>
      </c>
      <c r="D104" s="1"/>
      <c r="E104" s="2" t="s">
        <v>24</v>
      </c>
      <c r="F104" s="13">
        <v>46</v>
      </c>
      <c r="G104" s="14">
        <v>350</v>
      </c>
      <c r="H104" s="1"/>
      <c r="I104" s="1"/>
      <c r="J104" s="13"/>
      <c r="K104" s="15">
        <v>11900</v>
      </c>
      <c r="L104" s="2" t="s">
        <v>21</v>
      </c>
      <c r="M104" s="16">
        <f t="shared" si="2"/>
        <v>2.9595588235294117</v>
      </c>
      <c r="N104" s="17">
        <v>44308.5</v>
      </c>
      <c r="O104" s="17">
        <v>44329.708333333336</v>
      </c>
      <c r="P104" s="11"/>
      <c r="Q104" s="18">
        <v>44327.600694444445</v>
      </c>
    </row>
    <row r="105" spans="1:17" x14ac:dyDescent="0.4">
      <c r="A105" s="11">
        <v>104</v>
      </c>
      <c r="B105" s="11" t="s">
        <v>95</v>
      </c>
      <c r="C105" s="11" t="s">
        <v>157</v>
      </c>
      <c r="D105" s="1"/>
      <c r="E105" s="2" t="s">
        <v>58</v>
      </c>
      <c r="F105" s="13">
        <v>8</v>
      </c>
      <c r="G105" s="14">
        <v>500</v>
      </c>
      <c r="H105" s="1"/>
      <c r="I105" s="1"/>
      <c r="J105" s="13"/>
      <c r="K105" s="15">
        <v>2000</v>
      </c>
      <c r="L105" s="2" t="s">
        <v>59</v>
      </c>
      <c r="M105" s="16">
        <f t="shared" si="2"/>
        <v>0.49019607843137253</v>
      </c>
      <c r="N105" s="17">
        <v>44308.576388888891</v>
      </c>
      <c r="O105" s="17">
        <v>44313.708333333336</v>
      </c>
      <c r="P105" s="11" t="s">
        <v>60</v>
      </c>
      <c r="Q105" s="18">
        <v>44308.690972222219</v>
      </c>
    </row>
    <row r="106" spans="1:17" x14ac:dyDescent="0.4">
      <c r="A106" s="11">
        <v>105</v>
      </c>
      <c r="B106" s="11" t="s">
        <v>44</v>
      </c>
      <c r="C106" s="11" t="s">
        <v>158</v>
      </c>
      <c r="D106" s="1"/>
      <c r="E106" s="2" t="s">
        <v>66</v>
      </c>
      <c r="F106" s="13">
        <v>1014</v>
      </c>
      <c r="G106" s="14">
        <v>50</v>
      </c>
      <c r="H106" s="1"/>
      <c r="I106" s="1"/>
      <c r="J106" s="13"/>
      <c r="K106" s="15">
        <v>25350</v>
      </c>
      <c r="L106" s="2" t="s">
        <v>21</v>
      </c>
      <c r="M106" s="16">
        <f t="shared" si="2"/>
        <v>6.2132352941176476</v>
      </c>
      <c r="N106" s="17">
        <v>44308.670138888891</v>
      </c>
      <c r="O106" s="17">
        <v>44316.708333333336</v>
      </c>
      <c r="P106" s="11" t="s">
        <v>79</v>
      </c>
      <c r="Q106" s="18">
        <v>44313.704861111109</v>
      </c>
    </row>
    <row r="107" spans="1:17" x14ac:dyDescent="0.4">
      <c r="A107" s="11">
        <v>106</v>
      </c>
      <c r="B107" s="11" t="s">
        <v>132</v>
      </c>
      <c r="C107" s="11" t="s">
        <v>159</v>
      </c>
      <c r="D107" s="1"/>
      <c r="E107" s="2" t="s">
        <v>33</v>
      </c>
      <c r="F107" s="13">
        <v>2</v>
      </c>
      <c r="G107" s="14">
        <v>10000</v>
      </c>
      <c r="H107" s="1"/>
      <c r="I107" s="1" t="s">
        <v>20</v>
      </c>
      <c r="J107" s="13"/>
      <c r="K107" s="15">
        <v>10000</v>
      </c>
      <c r="L107" s="2" t="s">
        <v>59</v>
      </c>
      <c r="M107" s="16">
        <f t="shared" si="2"/>
        <v>2.4509803921568629</v>
      </c>
      <c r="N107" s="17">
        <v>44309.370138888888</v>
      </c>
      <c r="O107" s="17">
        <v>44316.708333333336</v>
      </c>
      <c r="P107" s="11" t="s">
        <v>35</v>
      </c>
      <c r="Q107" s="18">
        <v>44309.555555555555</v>
      </c>
    </row>
    <row r="108" spans="1:17" x14ac:dyDescent="0.4">
      <c r="A108" s="11">
        <v>107</v>
      </c>
      <c r="B108" s="11" t="s">
        <v>112</v>
      </c>
      <c r="C108" s="11" t="s">
        <v>160</v>
      </c>
      <c r="D108" s="1" t="s">
        <v>20</v>
      </c>
      <c r="E108" s="2" t="s">
        <v>33</v>
      </c>
      <c r="F108" s="13">
        <v>2</v>
      </c>
      <c r="G108" s="14">
        <v>1000</v>
      </c>
      <c r="H108" s="1"/>
      <c r="I108" s="1"/>
      <c r="J108" s="13"/>
      <c r="K108" s="15">
        <v>1000</v>
      </c>
      <c r="L108" s="2" t="s">
        <v>21</v>
      </c>
      <c r="M108" s="16">
        <f t="shared" si="2"/>
        <v>0.24509803921568626</v>
      </c>
      <c r="N108" s="17">
        <v>44309.611111111109</v>
      </c>
      <c r="O108" s="17">
        <v>44328.708333333336</v>
      </c>
      <c r="P108" s="11"/>
      <c r="Q108" s="18">
        <v>44309.649305555555</v>
      </c>
    </row>
    <row r="109" spans="1:17" x14ac:dyDescent="0.4">
      <c r="A109" s="11">
        <v>108</v>
      </c>
      <c r="B109" s="11" t="s">
        <v>68</v>
      </c>
      <c r="C109" s="11" t="s">
        <v>161</v>
      </c>
      <c r="D109" s="1" t="s">
        <v>20</v>
      </c>
      <c r="E109" s="2" t="s">
        <v>33</v>
      </c>
      <c r="F109" s="13">
        <v>2</v>
      </c>
      <c r="G109" s="14">
        <v>7500</v>
      </c>
      <c r="H109" s="1"/>
      <c r="I109" s="1"/>
      <c r="J109" s="13"/>
      <c r="K109" s="15">
        <v>7500</v>
      </c>
      <c r="L109" s="2" t="s">
        <v>21</v>
      </c>
      <c r="M109" s="16">
        <f t="shared" si="2"/>
        <v>1.8382352941176472</v>
      </c>
      <c r="N109" s="17">
        <v>44309.645833333336</v>
      </c>
      <c r="O109" s="17">
        <v>44326.708333333336</v>
      </c>
      <c r="P109" s="11"/>
      <c r="Q109" s="18">
        <v>44309.711805555555</v>
      </c>
    </row>
    <row r="110" spans="1:17" x14ac:dyDescent="0.4">
      <c r="A110" s="11">
        <v>109</v>
      </c>
      <c r="B110" s="11" t="s">
        <v>68</v>
      </c>
      <c r="C110" s="11" t="s">
        <v>162</v>
      </c>
      <c r="D110" s="1" t="s">
        <v>20</v>
      </c>
      <c r="E110" s="2" t="s">
        <v>33</v>
      </c>
      <c r="F110" s="13">
        <v>2</v>
      </c>
      <c r="G110" s="14">
        <v>10000</v>
      </c>
      <c r="H110" s="1"/>
      <c r="I110" s="1" t="s">
        <v>20</v>
      </c>
      <c r="J110" s="13"/>
      <c r="K110" s="15">
        <v>10000</v>
      </c>
      <c r="L110" s="2" t="s">
        <v>21</v>
      </c>
      <c r="M110" s="16">
        <f t="shared" si="2"/>
        <v>2.4509803921568629</v>
      </c>
      <c r="N110" s="17">
        <v>44309.645833333336</v>
      </c>
      <c r="O110" s="17">
        <v>44327.708333333336</v>
      </c>
      <c r="P110" s="11"/>
      <c r="Q110" s="18">
        <v>44312.510416666664</v>
      </c>
    </row>
    <row r="111" spans="1:17" x14ac:dyDescent="0.4">
      <c r="A111" s="11">
        <v>110</v>
      </c>
      <c r="B111" s="11" t="s">
        <v>68</v>
      </c>
      <c r="C111" s="11" t="s">
        <v>163</v>
      </c>
      <c r="D111" s="1" t="s">
        <v>20</v>
      </c>
      <c r="E111" s="2" t="s">
        <v>33</v>
      </c>
      <c r="F111" s="13">
        <v>1</v>
      </c>
      <c r="G111" s="14">
        <v>10000</v>
      </c>
      <c r="H111" s="1"/>
      <c r="I111" s="1" t="s">
        <v>20</v>
      </c>
      <c r="J111" s="13"/>
      <c r="K111" s="15">
        <v>10000</v>
      </c>
      <c r="L111" s="2" t="s">
        <v>21</v>
      </c>
      <c r="M111" s="16">
        <f t="shared" si="2"/>
        <v>1.2254901960784315</v>
      </c>
      <c r="N111" s="17">
        <v>44309.645833333336</v>
      </c>
      <c r="O111" s="17">
        <v>44328.708333333336</v>
      </c>
      <c r="P111" s="11"/>
      <c r="Q111" s="18">
        <v>44312.652777777781</v>
      </c>
    </row>
    <row r="112" spans="1:17" x14ac:dyDescent="0.4">
      <c r="A112" s="11">
        <v>111</v>
      </c>
      <c r="B112" s="11" t="s">
        <v>68</v>
      </c>
      <c r="C112" s="11" t="s">
        <v>90</v>
      </c>
      <c r="D112" s="1" t="s">
        <v>20</v>
      </c>
      <c r="E112" s="2" t="s">
        <v>33</v>
      </c>
      <c r="F112" s="13">
        <v>2</v>
      </c>
      <c r="G112" s="14">
        <v>4000</v>
      </c>
      <c r="H112" s="1"/>
      <c r="I112" s="1" t="s">
        <v>20</v>
      </c>
      <c r="J112" s="13"/>
      <c r="K112" s="15">
        <v>4000</v>
      </c>
      <c r="L112" s="2" t="s">
        <v>21</v>
      </c>
      <c r="M112" s="16">
        <f t="shared" si="2"/>
        <v>0.98039215686274506</v>
      </c>
      <c r="N112" s="17">
        <v>44309.645833333336</v>
      </c>
      <c r="O112" s="17">
        <v>44330.708333333336</v>
      </c>
      <c r="P112" s="11"/>
      <c r="Q112" s="18">
        <v>44312.583333333336</v>
      </c>
    </row>
    <row r="113" spans="1:17" x14ac:dyDescent="0.4">
      <c r="A113" s="11">
        <v>112</v>
      </c>
      <c r="B113" s="11" t="s">
        <v>68</v>
      </c>
      <c r="C113" s="11" t="s">
        <v>164</v>
      </c>
      <c r="D113" s="1" t="s">
        <v>20</v>
      </c>
      <c r="E113" s="2" t="s">
        <v>33</v>
      </c>
      <c r="F113" s="13">
        <v>1</v>
      </c>
      <c r="G113" s="14">
        <v>2500</v>
      </c>
      <c r="H113" s="1" t="s">
        <v>20</v>
      </c>
      <c r="I113" s="1"/>
      <c r="J113" s="13"/>
      <c r="K113" s="15">
        <v>2500</v>
      </c>
      <c r="L113" s="2" t="s">
        <v>21</v>
      </c>
      <c r="M113" s="16">
        <f t="shared" ref="M113:M163" si="3">IF(E113="中綴じ製本",F113/4*G113/68*2/60,IF(AND(E113="ホチキス",L113="Ａ３"),F113*G113/68*1.5/60,IF(AND(E113="ホチキス",L113="Ａ４"),F113*G113/136*1.5/60,IF(OR(E113="単票",E113="くるみ製本",E113="丁合い"),F113*G113/136/60,0))))</f>
        <v>0.30637254901960786</v>
      </c>
      <c r="N113" s="17">
        <v>44309.645833333336</v>
      </c>
      <c r="O113" s="17">
        <v>44334.708333333336</v>
      </c>
      <c r="P113" s="11"/>
      <c r="Q113" s="18">
        <v>44312.663194444445</v>
      </c>
    </row>
    <row r="114" spans="1:17" x14ac:dyDescent="0.4">
      <c r="A114" s="11">
        <v>113</v>
      </c>
      <c r="B114" s="11" t="s">
        <v>68</v>
      </c>
      <c r="C114" s="11" t="s">
        <v>86</v>
      </c>
      <c r="D114" s="1" t="s">
        <v>20</v>
      </c>
      <c r="E114" s="2" t="s">
        <v>33</v>
      </c>
      <c r="F114" s="13">
        <v>2</v>
      </c>
      <c r="G114" s="14">
        <v>5000</v>
      </c>
      <c r="H114" s="1"/>
      <c r="I114" s="1"/>
      <c r="J114" s="13"/>
      <c r="K114" s="15">
        <v>5000</v>
      </c>
      <c r="L114" s="2" t="s">
        <v>21</v>
      </c>
      <c r="M114" s="16">
        <f t="shared" si="3"/>
        <v>1.2254901960784315</v>
      </c>
      <c r="N114" s="17">
        <v>44309.645833333336</v>
      </c>
      <c r="O114" s="17">
        <v>44330.708333333336</v>
      </c>
      <c r="P114" s="11"/>
      <c r="Q114" s="18">
        <v>44312.4375</v>
      </c>
    </row>
    <row r="115" spans="1:17" x14ac:dyDescent="0.4">
      <c r="A115" s="11">
        <v>114</v>
      </c>
      <c r="B115" s="11" t="s">
        <v>68</v>
      </c>
      <c r="C115" s="11" t="s">
        <v>165</v>
      </c>
      <c r="D115" s="1"/>
      <c r="E115" s="2" t="s">
        <v>33</v>
      </c>
      <c r="F115" s="13">
        <v>2</v>
      </c>
      <c r="G115" s="14">
        <v>2500</v>
      </c>
      <c r="H115" s="1"/>
      <c r="I115" s="1"/>
      <c r="J115" s="13"/>
      <c r="K115" s="15">
        <v>2500</v>
      </c>
      <c r="L115" s="2" t="s">
        <v>21</v>
      </c>
      <c r="M115" s="16">
        <f t="shared" si="3"/>
        <v>0.61274509803921573</v>
      </c>
      <c r="N115" s="17">
        <v>44309.645833333336</v>
      </c>
      <c r="O115" s="17">
        <v>44333.708333333336</v>
      </c>
      <c r="P115" s="11"/>
      <c r="Q115" s="18">
        <v>44312.472222222219</v>
      </c>
    </row>
    <row r="116" spans="1:17" x14ac:dyDescent="0.4">
      <c r="A116" s="11">
        <v>115</v>
      </c>
      <c r="B116" s="11" t="s">
        <v>68</v>
      </c>
      <c r="C116" s="11" t="s">
        <v>87</v>
      </c>
      <c r="D116" s="1" t="s">
        <v>20</v>
      </c>
      <c r="E116" s="2" t="s">
        <v>33</v>
      </c>
      <c r="F116" s="13">
        <v>2</v>
      </c>
      <c r="G116" s="14">
        <v>2500</v>
      </c>
      <c r="H116" s="1"/>
      <c r="I116" s="1"/>
      <c r="J116" s="13"/>
      <c r="K116" s="15">
        <v>2500</v>
      </c>
      <c r="L116" s="2" t="s">
        <v>21</v>
      </c>
      <c r="M116" s="16">
        <f t="shared" si="3"/>
        <v>0.61274509803921573</v>
      </c>
      <c r="N116" s="17">
        <v>44309.645833333336</v>
      </c>
      <c r="O116" s="17">
        <v>44334.708333333336</v>
      </c>
      <c r="P116" s="11"/>
      <c r="Q116" s="18">
        <v>44312.510416666664</v>
      </c>
    </row>
    <row r="117" spans="1:17" x14ac:dyDescent="0.4">
      <c r="A117" s="11">
        <v>116</v>
      </c>
      <c r="B117" s="11" t="s">
        <v>68</v>
      </c>
      <c r="C117" s="11" t="s">
        <v>166</v>
      </c>
      <c r="D117" s="1" t="s">
        <v>20</v>
      </c>
      <c r="E117" s="2" t="s">
        <v>33</v>
      </c>
      <c r="F117" s="13">
        <v>2</v>
      </c>
      <c r="G117" s="14">
        <v>2500</v>
      </c>
      <c r="H117" s="1"/>
      <c r="I117" s="1"/>
      <c r="J117" s="13"/>
      <c r="K117" s="15">
        <v>2500</v>
      </c>
      <c r="L117" s="2" t="s">
        <v>21</v>
      </c>
      <c r="M117" s="16">
        <f t="shared" si="3"/>
        <v>0.61274509803921573</v>
      </c>
      <c r="N117" s="17">
        <v>44309.645833333336</v>
      </c>
      <c r="O117" s="17">
        <v>44335.708333333336</v>
      </c>
      <c r="P117" s="11"/>
      <c r="Q117" s="18">
        <v>44312.541666666664</v>
      </c>
    </row>
    <row r="118" spans="1:17" x14ac:dyDescent="0.4">
      <c r="A118" s="11">
        <v>117</v>
      </c>
      <c r="B118" s="11" t="s">
        <v>68</v>
      </c>
      <c r="C118" s="11" t="s">
        <v>167</v>
      </c>
      <c r="D118" s="1" t="s">
        <v>20</v>
      </c>
      <c r="E118" s="2" t="s">
        <v>33</v>
      </c>
      <c r="F118" s="13">
        <v>1</v>
      </c>
      <c r="G118" s="14">
        <v>2500</v>
      </c>
      <c r="H118" s="1"/>
      <c r="I118" s="1" t="s">
        <v>20</v>
      </c>
      <c r="J118" s="13"/>
      <c r="K118" s="15">
        <v>2500</v>
      </c>
      <c r="L118" s="2" t="s">
        <v>21</v>
      </c>
      <c r="M118" s="16">
        <f t="shared" si="3"/>
        <v>0.30637254901960786</v>
      </c>
      <c r="N118" s="17">
        <v>44309.645833333336</v>
      </c>
      <c r="O118" s="17">
        <v>44333.708333333336</v>
      </c>
      <c r="P118" s="11"/>
      <c r="Q118" s="18">
        <v>44312.395833333336</v>
      </c>
    </row>
    <row r="119" spans="1:17" x14ac:dyDescent="0.4">
      <c r="A119" s="11">
        <v>118</v>
      </c>
      <c r="B119" s="11" t="s">
        <v>112</v>
      </c>
      <c r="C119" s="11" t="s">
        <v>168</v>
      </c>
      <c r="D119" s="1"/>
      <c r="E119" s="2" t="s">
        <v>19</v>
      </c>
      <c r="F119" s="13">
        <v>142</v>
      </c>
      <c r="G119" s="14">
        <v>100</v>
      </c>
      <c r="H119" s="1" t="s">
        <v>20</v>
      </c>
      <c r="I119" s="1"/>
      <c r="J119" s="13"/>
      <c r="K119" s="15">
        <v>7100</v>
      </c>
      <c r="L119" s="2" t="s">
        <v>21</v>
      </c>
      <c r="M119" s="16">
        <f t="shared" si="3"/>
        <v>1.7401960784313724</v>
      </c>
      <c r="N119" s="17">
        <v>44309.659722222219</v>
      </c>
      <c r="O119" s="17" t="s">
        <v>169</v>
      </c>
      <c r="P119" s="11" t="s">
        <v>35</v>
      </c>
      <c r="Q119" s="18">
        <v>44313.489583333336</v>
      </c>
    </row>
    <row r="120" spans="1:17" x14ac:dyDescent="0.4">
      <c r="A120" s="11">
        <v>119</v>
      </c>
      <c r="B120" s="11" t="s">
        <v>112</v>
      </c>
      <c r="C120" s="11" t="s">
        <v>170</v>
      </c>
      <c r="D120" s="1"/>
      <c r="E120" s="2" t="s">
        <v>19</v>
      </c>
      <c r="F120" s="13">
        <v>576</v>
      </c>
      <c r="G120" s="14">
        <v>50</v>
      </c>
      <c r="H120" s="1" t="s">
        <v>20</v>
      </c>
      <c r="I120" s="1"/>
      <c r="J120" s="13"/>
      <c r="K120" s="15">
        <v>14400</v>
      </c>
      <c r="L120" s="2" t="s">
        <v>21</v>
      </c>
      <c r="M120" s="16">
        <f t="shared" si="3"/>
        <v>3.5294117647058822</v>
      </c>
      <c r="N120" s="17">
        <v>44309.659722222219</v>
      </c>
      <c r="O120" s="17" t="s">
        <v>169</v>
      </c>
      <c r="P120" s="11" t="s">
        <v>35</v>
      </c>
      <c r="Q120" s="18">
        <v>44314.395833333336</v>
      </c>
    </row>
    <row r="121" spans="1:17" x14ac:dyDescent="0.4">
      <c r="A121" s="11">
        <v>120</v>
      </c>
      <c r="B121" s="11" t="s">
        <v>112</v>
      </c>
      <c r="C121" s="11" t="s">
        <v>171</v>
      </c>
      <c r="D121" s="1"/>
      <c r="E121" s="2" t="s">
        <v>19</v>
      </c>
      <c r="F121" s="13">
        <v>312</v>
      </c>
      <c r="G121" s="14">
        <v>20</v>
      </c>
      <c r="H121" s="1" t="s">
        <v>20</v>
      </c>
      <c r="I121" s="1"/>
      <c r="J121" s="13"/>
      <c r="K121" s="15">
        <v>3120</v>
      </c>
      <c r="L121" s="2" t="s">
        <v>21</v>
      </c>
      <c r="M121" s="16">
        <f t="shared" si="3"/>
        <v>0.76470588235294124</v>
      </c>
      <c r="N121" s="17">
        <v>44309.659722222219</v>
      </c>
      <c r="O121" s="17" t="s">
        <v>169</v>
      </c>
      <c r="P121" s="11" t="s">
        <v>35</v>
      </c>
      <c r="Q121" s="18">
        <v>44313.552083333336</v>
      </c>
    </row>
    <row r="122" spans="1:17" x14ac:dyDescent="0.4">
      <c r="A122" s="11">
        <v>121</v>
      </c>
      <c r="B122" s="11" t="s">
        <v>44</v>
      </c>
      <c r="C122" s="11" t="s">
        <v>172</v>
      </c>
      <c r="D122" s="1"/>
      <c r="E122" s="2" t="s">
        <v>33</v>
      </c>
      <c r="F122" s="13">
        <v>4</v>
      </c>
      <c r="G122" s="14">
        <v>840</v>
      </c>
      <c r="H122" s="1"/>
      <c r="I122" s="1" t="s">
        <v>20</v>
      </c>
      <c r="J122" s="13">
        <v>840</v>
      </c>
      <c r="K122" s="15">
        <v>840</v>
      </c>
      <c r="L122" s="2" t="s">
        <v>173</v>
      </c>
      <c r="M122" s="16">
        <f t="shared" si="3"/>
        <v>0.41176470588235298</v>
      </c>
      <c r="N122" s="17">
        <v>44313.395833333336</v>
      </c>
      <c r="O122" s="17">
        <v>44322.708333333336</v>
      </c>
      <c r="P122" s="11"/>
      <c r="Q122" s="18">
        <v>44314.524305555555</v>
      </c>
    </row>
    <row r="123" spans="1:17" x14ac:dyDescent="0.4">
      <c r="A123" s="11">
        <v>122</v>
      </c>
      <c r="B123" s="11" t="s">
        <v>46</v>
      </c>
      <c r="C123" s="11" t="s">
        <v>174</v>
      </c>
      <c r="D123" s="1"/>
      <c r="E123" s="2" t="s">
        <v>66</v>
      </c>
      <c r="F123" s="13">
        <v>174</v>
      </c>
      <c r="G123" s="14">
        <v>25</v>
      </c>
      <c r="H123" s="1"/>
      <c r="I123" s="1"/>
      <c r="J123" s="13"/>
      <c r="K123" s="15">
        <v>2175</v>
      </c>
      <c r="L123" s="2" t="s">
        <v>21</v>
      </c>
      <c r="M123" s="16">
        <f t="shared" si="3"/>
        <v>0.53308823529411764</v>
      </c>
      <c r="N123" s="17">
        <v>44314.385416666664</v>
      </c>
      <c r="O123" s="17">
        <v>44322.708333333336</v>
      </c>
      <c r="P123" s="11"/>
      <c r="Q123" s="18">
        <v>44314.545138888891</v>
      </c>
    </row>
    <row r="124" spans="1:17" x14ac:dyDescent="0.4">
      <c r="A124" s="11">
        <v>123</v>
      </c>
      <c r="B124" s="11" t="s">
        <v>124</v>
      </c>
      <c r="C124" s="11" t="s">
        <v>175</v>
      </c>
      <c r="D124" s="1"/>
      <c r="E124" s="2" t="s">
        <v>19</v>
      </c>
      <c r="F124" s="13">
        <v>78</v>
      </c>
      <c r="G124" s="14">
        <v>250</v>
      </c>
      <c r="H124" s="1" t="s">
        <v>20</v>
      </c>
      <c r="I124" s="1"/>
      <c r="J124" s="13"/>
      <c r="K124" s="15">
        <v>9750</v>
      </c>
      <c r="L124" s="2" t="s">
        <v>21</v>
      </c>
      <c r="M124" s="16">
        <f t="shared" si="3"/>
        <v>2.3897058823529411</v>
      </c>
      <c r="N124" s="17">
        <v>44314.420138888891</v>
      </c>
      <c r="O124" s="17">
        <v>44329.5</v>
      </c>
      <c r="P124" s="11" t="s">
        <v>28</v>
      </c>
      <c r="Q124" s="18">
        <v>44316.5625</v>
      </c>
    </row>
    <row r="125" spans="1:17" x14ac:dyDescent="0.4">
      <c r="A125" s="11">
        <v>124</v>
      </c>
      <c r="B125" s="11" t="s">
        <v>154</v>
      </c>
      <c r="C125" s="11" t="s">
        <v>176</v>
      </c>
      <c r="D125" s="1" t="s">
        <v>20</v>
      </c>
      <c r="E125" s="2" t="s">
        <v>58</v>
      </c>
      <c r="F125" s="13">
        <v>31</v>
      </c>
      <c r="G125" s="14">
        <v>30</v>
      </c>
      <c r="H125" s="1" t="s">
        <v>20</v>
      </c>
      <c r="I125" s="1"/>
      <c r="J125" s="13"/>
      <c r="K125" s="15">
        <v>240</v>
      </c>
      <c r="L125" s="2" t="s">
        <v>59</v>
      </c>
      <c r="M125" s="16">
        <f t="shared" si="3"/>
        <v>0.11397058823529412</v>
      </c>
      <c r="N125" s="17">
        <v>44316.388888888891</v>
      </c>
      <c r="O125" s="17">
        <v>44327.708333333336</v>
      </c>
      <c r="P125" s="11"/>
      <c r="Q125" s="18">
        <v>44316.423611111109</v>
      </c>
    </row>
    <row r="126" spans="1:17" x14ac:dyDescent="0.4">
      <c r="A126" s="11">
        <v>125</v>
      </c>
      <c r="B126" s="11" t="s">
        <v>154</v>
      </c>
      <c r="C126" s="11" t="s">
        <v>177</v>
      </c>
      <c r="D126" s="1" t="s">
        <v>20</v>
      </c>
      <c r="E126" s="2" t="s">
        <v>58</v>
      </c>
      <c r="F126" s="13">
        <v>31</v>
      </c>
      <c r="G126" s="14">
        <v>30</v>
      </c>
      <c r="H126" s="1" t="s">
        <v>20</v>
      </c>
      <c r="I126" s="1"/>
      <c r="J126" s="13"/>
      <c r="K126" s="15">
        <v>240</v>
      </c>
      <c r="L126" s="2" t="s">
        <v>59</v>
      </c>
      <c r="M126" s="16">
        <f t="shared" si="3"/>
        <v>0.11397058823529412</v>
      </c>
      <c r="N126" s="17">
        <v>44316.388888888891</v>
      </c>
      <c r="O126" s="17">
        <v>44327.708333333336</v>
      </c>
      <c r="P126" s="11"/>
      <c r="Q126" s="18">
        <v>44316.434027777781</v>
      </c>
    </row>
    <row r="127" spans="1:17" x14ac:dyDescent="0.4">
      <c r="A127" s="11">
        <v>126</v>
      </c>
      <c r="B127" s="11" t="s">
        <v>95</v>
      </c>
      <c r="C127" s="11" t="s">
        <v>178</v>
      </c>
      <c r="D127" s="1"/>
      <c r="E127" s="2" t="s">
        <v>58</v>
      </c>
      <c r="F127" s="13">
        <v>18</v>
      </c>
      <c r="G127" s="14">
        <v>400</v>
      </c>
      <c r="H127" s="1"/>
      <c r="I127" s="1" t="s">
        <v>20</v>
      </c>
      <c r="J127" s="13"/>
      <c r="K127" s="15">
        <v>3600</v>
      </c>
      <c r="L127" s="2" t="s">
        <v>59</v>
      </c>
      <c r="M127" s="16">
        <f t="shared" si="3"/>
        <v>0.88235294117647056</v>
      </c>
      <c r="N127" s="17">
        <v>44316.631944444445</v>
      </c>
      <c r="O127" s="17">
        <v>44326.708333333336</v>
      </c>
      <c r="P127" s="11"/>
      <c r="Q127" s="18">
        <v>44322.493055555555</v>
      </c>
    </row>
    <row r="128" spans="1:17" x14ac:dyDescent="0.4">
      <c r="A128" s="11">
        <v>127</v>
      </c>
      <c r="B128" s="11" t="s">
        <v>77</v>
      </c>
      <c r="C128" s="11" t="s">
        <v>179</v>
      </c>
      <c r="D128" s="1" t="s">
        <v>20</v>
      </c>
      <c r="E128" s="2" t="s">
        <v>33</v>
      </c>
      <c r="F128" s="13">
        <v>1</v>
      </c>
      <c r="G128" s="14">
        <v>3000</v>
      </c>
      <c r="H128" s="1" t="s">
        <v>20</v>
      </c>
      <c r="I128" s="1"/>
      <c r="J128" s="13"/>
      <c r="K128" s="15">
        <v>3000</v>
      </c>
      <c r="L128" s="2" t="s">
        <v>21</v>
      </c>
      <c r="M128" s="16">
        <f t="shared" si="3"/>
        <v>0.36764705882352938</v>
      </c>
      <c r="N128" s="17">
        <v>44322.378472222219</v>
      </c>
      <c r="O128" s="17">
        <v>44330.708333333336</v>
      </c>
      <c r="P128" s="11"/>
      <c r="Q128" s="18">
        <v>44322.402777777781</v>
      </c>
    </row>
    <row r="129" spans="1:17" x14ac:dyDescent="0.4">
      <c r="A129" s="11">
        <v>128</v>
      </c>
      <c r="B129" s="11" t="s">
        <v>180</v>
      </c>
      <c r="C129" s="11" t="s">
        <v>181</v>
      </c>
      <c r="D129" s="1"/>
      <c r="E129" s="2" t="s">
        <v>33</v>
      </c>
      <c r="F129" s="13">
        <v>2</v>
      </c>
      <c r="G129" s="14">
        <v>1000</v>
      </c>
      <c r="H129" s="1"/>
      <c r="I129" s="1"/>
      <c r="J129" s="13"/>
      <c r="K129" s="15">
        <v>1000</v>
      </c>
      <c r="L129" s="2" t="s">
        <v>21</v>
      </c>
      <c r="M129" s="16">
        <f t="shared" si="3"/>
        <v>0.24509803921568626</v>
      </c>
      <c r="N129" s="17">
        <v>44322.388888888891</v>
      </c>
      <c r="O129" s="17">
        <v>44326.708333333336</v>
      </c>
      <c r="P129" s="11"/>
      <c r="Q129" s="18">
        <v>44322.611111111109</v>
      </c>
    </row>
    <row r="130" spans="1:17" x14ac:dyDescent="0.4">
      <c r="A130" s="11">
        <v>129</v>
      </c>
      <c r="B130" s="11" t="s">
        <v>180</v>
      </c>
      <c r="C130" s="11" t="s">
        <v>182</v>
      </c>
      <c r="D130" s="1"/>
      <c r="E130" s="2" t="s">
        <v>33</v>
      </c>
      <c r="F130" s="13">
        <v>2</v>
      </c>
      <c r="G130" s="14">
        <v>1000</v>
      </c>
      <c r="H130" s="1"/>
      <c r="I130" s="1"/>
      <c r="J130" s="13"/>
      <c r="K130" s="15">
        <v>1000</v>
      </c>
      <c r="L130" s="2" t="s">
        <v>21</v>
      </c>
      <c r="M130" s="16">
        <f t="shared" si="3"/>
        <v>0.24509803921568626</v>
      </c>
      <c r="N130" s="17">
        <v>44322.388888888891</v>
      </c>
      <c r="O130" s="17">
        <v>44326.708333333336</v>
      </c>
      <c r="P130" s="11"/>
      <c r="Q130" s="18">
        <v>44322.631944444445</v>
      </c>
    </row>
    <row r="131" spans="1:17" x14ac:dyDescent="0.4">
      <c r="A131" s="11">
        <v>130</v>
      </c>
      <c r="B131" s="11" t="s">
        <v>54</v>
      </c>
      <c r="C131" s="11" t="s">
        <v>183</v>
      </c>
      <c r="D131" s="1"/>
      <c r="E131" s="2" t="s">
        <v>33</v>
      </c>
      <c r="F131" s="13">
        <v>1</v>
      </c>
      <c r="G131" s="14">
        <v>1000</v>
      </c>
      <c r="H131" s="1"/>
      <c r="I131" s="1" t="s">
        <v>20</v>
      </c>
      <c r="J131" s="13"/>
      <c r="K131" s="15">
        <v>1000</v>
      </c>
      <c r="L131" s="2" t="s">
        <v>21</v>
      </c>
      <c r="M131" s="16">
        <f t="shared" si="3"/>
        <v>0.12254901960784313</v>
      </c>
      <c r="N131" s="17">
        <v>44322.440972222219</v>
      </c>
      <c r="O131" s="17">
        <v>44328.708333333336</v>
      </c>
      <c r="P131" s="11"/>
      <c r="Q131" s="18">
        <v>44322.548611111109</v>
      </c>
    </row>
    <row r="132" spans="1:17" x14ac:dyDescent="0.4">
      <c r="A132" s="11">
        <v>131</v>
      </c>
      <c r="B132" s="11" t="s">
        <v>54</v>
      </c>
      <c r="C132" s="11" t="s">
        <v>184</v>
      </c>
      <c r="D132" s="1"/>
      <c r="E132" s="2" t="s">
        <v>33</v>
      </c>
      <c r="F132" s="13">
        <v>1</v>
      </c>
      <c r="G132" s="14">
        <v>1000</v>
      </c>
      <c r="H132" s="1"/>
      <c r="I132" s="1" t="s">
        <v>20</v>
      </c>
      <c r="J132" s="13"/>
      <c r="K132" s="15">
        <v>1000</v>
      </c>
      <c r="L132" s="2" t="s">
        <v>21</v>
      </c>
      <c r="M132" s="16">
        <f t="shared" si="3"/>
        <v>0.12254901960784313</v>
      </c>
      <c r="N132" s="17">
        <v>44322.440972222219</v>
      </c>
      <c r="O132" s="17">
        <v>44328.708333333336</v>
      </c>
      <c r="P132" s="11"/>
      <c r="Q132" s="18">
        <v>44322.555555555555</v>
      </c>
    </row>
    <row r="133" spans="1:17" x14ac:dyDescent="0.4">
      <c r="A133" s="11">
        <v>132</v>
      </c>
      <c r="B133" s="11" t="s">
        <v>54</v>
      </c>
      <c r="C133" s="11" t="s">
        <v>185</v>
      </c>
      <c r="D133" s="1"/>
      <c r="E133" s="2" t="s">
        <v>33</v>
      </c>
      <c r="F133" s="13">
        <v>1</v>
      </c>
      <c r="G133" s="14">
        <v>1000</v>
      </c>
      <c r="H133" s="1"/>
      <c r="I133" s="1" t="s">
        <v>20</v>
      </c>
      <c r="J133" s="13"/>
      <c r="K133" s="15">
        <v>1000</v>
      </c>
      <c r="L133" s="2" t="s">
        <v>21</v>
      </c>
      <c r="M133" s="16">
        <f t="shared" si="3"/>
        <v>0.12254901960784313</v>
      </c>
      <c r="N133" s="17">
        <v>44322.440972222219</v>
      </c>
      <c r="O133" s="17">
        <v>44328.708333333336</v>
      </c>
      <c r="P133" s="11"/>
      <c r="Q133" s="18">
        <v>44322.559027777781</v>
      </c>
    </row>
    <row r="134" spans="1:17" x14ac:dyDescent="0.4">
      <c r="A134" s="11">
        <v>133</v>
      </c>
      <c r="B134" s="11" t="s">
        <v>26</v>
      </c>
      <c r="C134" s="11" t="s">
        <v>186</v>
      </c>
      <c r="D134" s="1" t="s">
        <v>20</v>
      </c>
      <c r="E134" s="2" t="s">
        <v>33</v>
      </c>
      <c r="F134" s="13">
        <v>2</v>
      </c>
      <c r="G134" s="14">
        <v>1500</v>
      </c>
      <c r="H134" s="1"/>
      <c r="I134" s="1"/>
      <c r="J134" s="13"/>
      <c r="K134" s="15">
        <v>1500</v>
      </c>
      <c r="L134" s="2" t="s">
        <v>21</v>
      </c>
      <c r="M134" s="16">
        <f t="shared" si="3"/>
        <v>0.36764705882352938</v>
      </c>
      <c r="N134" s="17">
        <v>44322.454861111109</v>
      </c>
      <c r="O134" s="17">
        <v>44328.708333333336</v>
      </c>
      <c r="P134" s="11"/>
      <c r="Q134" s="18">
        <v>44322.479166666664</v>
      </c>
    </row>
    <row r="135" spans="1:17" x14ac:dyDescent="0.4">
      <c r="A135" s="11">
        <v>134</v>
      </c>
      <c r="B135" s="11" t="s">
        <v>26</v>
      </c>
      <c r="C135" s="11" t="s">
        <v>38</v>
      </c>
      <c r="D135" s="1" t="s">
        <v>20</v>
      </c>
      <c r="E135" s="2" t="s">
        <v>33</v>
      </c>
      <c r="F135" s="13">
        <v>1</v>
      </c>
      <c r="G135" s="14">
        <v>298</v>
      </c>
      <c r="H135" s="1" t="s">
        <v>20</v>
      </c>
      <c r="I135" s="1"/>
      <c r="J135" s="13">
        <v>298</v>
      </c>
      <c r="K135" s="15">
        <v>298</v>
      </c>
      <c r="L135" s="2" t="s">
        <v>21</v>
      </c>
      <c r="M135" s="16">
        <f t="shared" si="3"/>
        <v>3.6519607843137257E-2</v>
      </c>
      <c r="N135" s="17">
        <v>44322.454861111109</v>
      </c>
      <c r="O135" s="17">
        <v>44328.708333333336</v>
      </c>
      <c r="P135" s="11"/>
      <c r="Q135" s="18">
        <v>44322.513888888891</v>
      </c>
    </row>
    <row r="136" spans="1:17" x14ac:dyDescent="0.4">
      <c r="A136" s="11">
        <v>135</v>
      </c>
      <c r="B136" s="11" t="s">
        <v>31</v>
      </c>
      <c r="C136" s="11" t="s">
        <v>187</v>
      </c>
      <c r="D136" s="1"/>
      <c r="E136" s="2" t="s">
        <v>33</v>
      </c>
      <c r="F136" s="13">
        <v>2</v>
      </c>
      <c r="G136" s="14">
        <v>5200</v>
      </c>
      <c r="H136" s="1"/>
      <c r="I136" s="1" t="s">
        <v>20</v>
      </c>
      <c r="J136" s="13">
        <v>5200</v>
      </c>
      <c r="K136" s="15">
        <v>5200</v>
      </c>
      <c r="L136" s="2" t="s">
        <v>21</v>
      </c>
      <c r="M136" s="16">
        <f t="shared" si="3"/>
        <v>1.2745098039215685</v>
      </c>
      <c r="N136" s="17">
        <v>44322.5</v>
      </c>
      <c r="O136" s="17">
        <v>44330.708333333336</v>
      </c>
      <c r="P136" s="11" t="s">
        <v>79</v>
      </c>
      <c r="Q136" s="18">
        <v>44322.600694444445</v>
      </c>
    </row>
    <row r="137" spans="1:17" x14ac:dyDescent="0.4">
      <c r="A137" s="11">
        <v>136</v>
      </c>
      <c r="B137" s="11" t="s">
        <v>31</v>
      </c>
      <c r="C137" s="11" t="s">
        <v>188</v>
      </c>
      <c r="D137" s="1"/>
      <c r="E137" s="2" t="s">
        <v>33</v>
      </c>
      <c r="F137" s="13">
        <v>1</v>
      </c>
      <c r="G137" s="14">
        <v>5200</v>
      </c>
      <c r="H137" s="1"/>
      <c r="I137" s="1" t="s">
        <v>20</v>
      </c>
      <c r="J137" s="13"/>
      <c r="K137" s="15">
        <v>5200</v>
      </c>
      <c r="L137" s="2" t="s">
        <v>21</v>
      </c>
      <c r="M137" s="16">
        <f t="shared" si="3"/>
        <v>0.63725490196078427</v>
      </c>
      <c r="N137" s="17">
        <v>44322.5</v>
      </c>
      <c r="O137" s="17">
        <v>44330.708333333336</v>
      </c>
      <c r="P137" s="11" t="s">
        <v>79</v>
      </c>
      <c r="Q137" s="18">
        <v>44322.645833333336</v>
      </c>
    </row>
    <row r="138" spans="1:17" x14ac:dyDescent="0.4">
      <c r="A138" s="11">
        <v>137</v>
      </c>
      <c r="B138" s="11" t="s">
        <v>95</v>
      </c>
      <c r="C138" s="11" t="s">
        <v>189</v>
      </c>
      <c r="D138" s="1"/>
      <c r="E138" s="2" t="s">
        <v>33</v>
      </c>
      <c r="F138" s="13">
        <v>2</v>
      </c>
      <c r="G138" s="14">
        <v>8800</v>
      </c>
      <c r="H138" s="1"/>
      <c r="I138" s="1"/>
      <c r="J138" s="13"/>
      <c r="K138" s="15">
        <v>8800</v>
      </c>
      <c r="L138" s="2" t="s">
        <v>21</v>
      </c>
      <c r="M138" s="16">
        <f t="shared" si="3"/>
        <v>2.1568627450980391</v>
      </c>
      <c r="N138" s="17">
        <v>44322.569444444445</v>
      </c>
      <c r="O138" s="17">
        <v>44326.708333333336</v>
      </c>
      <c r="P138" s="11"/>
      <c r="Q138" s="18">
        <v>44323.420138888891</v>
      </c>
    </row>
    <row r="139" spans="1:17" x14ac:dyDescent="0.4">
      <c r="A139" s="11">
        <v>138</v>
      </c>
      <c r="B139" s="11" t="s">
        <v>95</v>
      </c>
      <c r="C139" s="11" t="s">
        <v>190</v>
      </c>
      <c r="D139" s="1"/>
      <c r="E139" s="2" t="s">
        <v>33</v>
      </c>
      <c r="F139" s="13">
        <v>1</v>
      </c>
      <c r="G139" s="14">
        <v>120</v>
      </c>
      <c r="H139" s="1"/>
      <c r="I139" s="1"/>
      <c r="J139" s="13"/>
      <c r="K139" s="15">
        <v>120</v>
      </c>
      <c r="L139" s="2" t="s">
        <v>59</v>
      </c>
      <c r="M139" s="16">
        <f t="shared" si="3"/>
        <v>1.4705882352941176E-2</v>
      </c>
      <c r="N139" s="17">
        <v>44322.569444444445</v>
      </c>
      <c r="O139" s="17">
        <v>44326.708333333336</v>
      </c>
      <c r="P139" s="11"/>
      <c r="Q139" s="18">
        <v>44326.697916666664</v>
      </c>
    </row>
    <row r="140" spans="1:17" x14ac:dyDescent="0.4">
      <c r="A140" s="11">
        <v>139</v>
      </c>
      <c r="B140" s="11" t="s">
        <v>95</v>
      </c>
      <c r="C140" s="11" t="s">
        <v>191</v>
      </c>
      <c r="D140" s="1"/>
      <c r="E140" s="2" t="s">
        <v>19</v>
      </c>
      <c r="F140" s="13">
        <v>224</v>
      </c>
      <c r="G140" s="14">
        <v>200</v>
      </c>
      <c r="H140" s="1" t="s">
        <v>20</v>
      </c>
      <c r="I140" s="1"/>
      <c r="J140" s="13"/>
      <c r="K140" s="15">
        <v>22400</v>
      </c>
      <c r="L140" s="2" t="s">
        <v>21</v>
      </c>
      <c r="M140" s="16">
        <f t="shared" si="3"/>
        <v>5.4901960784313726</v>
      </c>
      <c r="N140" s="17">
        <v>44322.607638888891</v>
      </c>
      <c r="O140" s="17">
        <v>44333.708333333336</v>
      </c>
      <c r="P140" s="11"/>
      <c r="Q140" s="18">
        <v>44326.427083333336</v>
      </c>
    </row>
    <row r="141" spans="1:17" x14ac:dyDescent="0.4">
      <c r="A141" s="11">
        <v>140</v>
      </c>
      <c r="B141" s="11" t="s">
        <v>50</v>
      </c>
      <c r="C141" s="11" t="s">
        <v>192</v>
      </c>
      <c r="D141" s="1"/>
      <c r="E141" s="2" t="s">
        <v>24</v>
      </c>
      <c r="F141" s="13">
        <v>3</v>
      </c>
      <c r="G141" s="14">
        <v>1000</v>
      </c>
      <c r="H141" s="1"/>
      <c r="I141" s="1"/>
      <c r="J141" s="13">
        <v>2000</v>
      </c>
      <c r="K141" s="15">
        <v>2000</v>
      </c>
      <c r="L141" s="2" t="s">
        <v>21</v>
      </c>
      <c r="M141" s="16">
        <f t="shared" si="3"/>
        <v>0.55147058823529405</v>
      </c>
      <c r="N141" s="17">
        <v>44322.625</v>
      </c>
      <c r="O141" s="17">
        <v>44326.708333333336</v>
      </c>
      <c r="P141" s="11"/>
      <c r="Q141" s="18">
        <v>44323.618055555555</v>
      </c>
    </row>
    <row r="142" spans="1:17" x14ac:dyDescent="0.4">
      <c r="A142" s="11">
        <v>141</v>
      </c>
      <c r="B142" s="11" t="s">
        <v>22</v>
      </c>
      <c r="C142" s="11" t="s">
        <v>193</v>
      </c>
      <c r="D142" s="1"/>
      <c r="E142" s="2" t="s">
        <v>33</v>
      </c>
      <c r="F142" s="13">
        <v>2</v>
      </c>
      <c r="G142" s="14">
        <v>3600</v>
      </c>
      <c r="H142" s="1"/>
      <c r="I142" s="1"/>
      <c r="J142" s="13"/>
      <c r="K142" s="15">
        <v>3600</v>
      </c>
      <c r="L142" s="2" t="s">
        <v>21</v>
      </c>
      <c r="M142" s="16">
        <f t="shared" si="3"/>
        <v>0.88235294117647056</v>
      </c>
      <c r="N142" s="17">
        <v>44323.451388888891</v>
      </c>
      <c r="O142" s="17">
        <v>44328.708333333336</v>
      </c>
      <c r="P142" s="11"/>
      <c r="Q142" s="18">
        <v>44323.552083333336</v>
      </c>
    </row>
    <row r="143" spans="1:17" x14ac:dyDescent="0.4">
      <c r="A143" s="11">
        <v>142</v>
      </c>
      <c r="B143" s="11" t="s">
        <v>22</v>
      </c>
      <c r="C143" s="11" t="s">
        <v>194</v>
      </c>
      <c r="D143" s="1"/>
      <c r="E143" s="2" t="s">
        <v>33</v>
      </c>
      <c r="F143" s="13">
        <v>2</v>
      </c>
      <c r="G143" s="14">
        <v>3600</v>
      </c>
      <c r="H143" s="1"/>
      <c r="I143" s="1"/>
      <c r="J143" s="13"/>
      <c r="K143" s="15">
        <v>3600</v>
      </c>
      <c r="L143" s="2" t="s">
        <v>21</v>
      </c>
      <c r="M143" s="16">
        <f>IF(E143="中綴じ製本",F143/4*G143/68*2/60,IF(AND(E143="ホチキス",L143="Ａ３"),F143*G143/68*1.5/60,IF(AND(E143="ホチキス",L143="Ａ４"),F143*G143/136*1.5/60,IF(OR(E143="単票",E143="くるみ製本",E143="丁合い"),F143*G143/136/60,0))))</f>
        <v>0.88235294117647056</v>
      </c>
      <c r="N143" s="17">
        <v>44323.451388888891</v>
      </c>
      <c r="O143" s="17">
        <v>44328.708333333336</v>
      </c>
      <c r="P143" s="11"/>
      <c r="Q143" s="18">
        <v>44323.552083333336</v>
      </c>
    </row>
    <row r="144" spans="1:17" x14ac:dyDescent="0.4">
      <c r="A144" s="11">
        <v>143</v>
      </c>
      <c r="B144" s="11" t="s">
        <v>195</v>
      </c>
      <c r="C144" s="11" t="s">
        <v>196</v>
      </c>
      <c r="D144" s="1"/>
      <c r="E144" s="2" t="s">
        <v>24</v>
      </c>
      <c r="F144" s="13">
        <v>60</v>
      </c>
      <c r="G144" s="14">
        <v>100</v>
      </c>
      <c r="H144" s="1"/>
      <c r="I144" s="1"/>
      <c r="J144" s="13"/>
      <c r="K144" s="15">
        <v>3000</v>
      </c>
      <c r="L144" s="2" t="s">
        <v>21</v>
      </c>
      <c r="M144" s="16">
        <f t="shared" si="3"/>
        <v>1.1029411764705881</v>
      </c>
      <c r="N144" s="17">
        <v>44323.479166666664</v>
      </c>
      <c r="O144" s="17">
        <v>44328.708333333336</v>
      </c>
      <c r="P144" s="11" t="s">
        <v>197</v>
      </c>
      <c r="Q144" s="18">
        <v>44326.489583333336</v>
      </c>
    </row>
    <row r="145" spans="1:17" x14ac:dyDescent="0.4">
      <c r="A145" s="11">
        <v>144</v>
      </c>
      <c r="B145" s="11" t="s">
        <v>195</v>
      </c>
      <c r="C145" s="11" t="s">
        <v>198</v>
      </c>
      <c r="D145" s="1"/>
      <c r="E145" s="2" t="s">
        <v>24</v>
      </c>
      <c r="F145" s="13">
        <v>57</v>
      </c>
      <c r="G145" s="14">
        <v>100</v>
      </c>
      <c r="H145" s="1"/>
      <c r="I145" s="1"/>
      <c r="J145" s="13"/>
      <c r="K145" s="15">
        <v>2900</v>
      </c>
      <c r="L145" s="2" t="s">
        <v>21</v>
      </c>
      <c r="M145" s="16">
        <f t="shared" si="3"/>
        <v>1.0477941176470589</v>
      </c>
      <c r="N145" s="17">
        <v>44323.479166666664</v>
      </c>
      <c r="O145" s="17">
        <v>44328.708333333336</v>
      </c>
      <c r="P145" s="11" t="s">
        <v>197</v>
      </c>
      <c r="Q145" s="18">
        <v>44326.534722222219</v>
      </c>
    </row>
    <row r="146" spans="1:17" x14ac:dyDescent="0.4">
      <c r="A146" s="11">
        <v>145</v>
      </c>
      <c r="B146" s="11" t="s">
        <v>195</v>
      </c>
      <c r="C146" s="11" t="s">
        <v>199</v>
      </c>
      <c r="D146" s="1"/>
      <c r="E146" s="2" t="s">
        <v>24</v>
      </c>
      <c r="F146" s="13">
        <v>54</v>
      </c>
      <c r="G146" s="14">
        <v>100</v>
      </c>
      <c r="H146" s="1"/>
      <c r="I146" s="1"/>
      <c r="J146" s="13"/>
      <c r="K146" s="15">
        <v>2700</v>
      </c>
      <c r="L146" s="2" t="s">
        <v>21</v>
      </c>
      <c r="M146" s="16">
        <f t="shared" si="3"/>
        <v>0.99264705882352933</v>
      </c>
      <c r="N146" s="17">
        <v>44323.479166666664</v>
      </c>
      <c r="O146" s="17">
        <v>44328.708333333336</v>
      </c>
      <c r="P146" s="11" t="s">
        <v>197</v>
      </c>
      <c r="Q146" s="18">
        <v>44326.552083333336</v>
      </c>
    </row>
    <row r="147" spans="1:17" x14ac:dyDescent="0.4">
      <c r="A147" s="11">
        <v>146</v>
      </c>
      <c r="B147" s="11" t="s">
        <v>195</v>
      </c>
      <c r="C147" s="11" t="s">
        <v>200</v>
      </c>
      <c r="D147" s="1"/>
      <c r="E147" s="2" t="s">
        <v>19</v>
      </c>
      <c r="F147" s="13">
        <v>71</v>
      </c>
      <c r="G147" s="14">
        <v>100</v>
      </c>
      <c r="H147" s="1" t="s">
        <v>20</v>
      </c>
      <c r="I147" s="1"/>
      <c r="J147" s="13"/>
      <c r="K147" s="15">
        <v>3600</v>
      </c>
      <c r="L147" s="2" t="s">
        <v>21</v>
      </c>
      <c r="M147" s="16">
        <f t="shared" si="3"/>
        <v>0.87009803921568618</v>
      </c>
      <c r="N147" s="17">
        <v>44323.479166666664</v>
      </c>
      <c r="O147" s="17">
        <v>44335.708333333336</v>
      </c>
      <c r="P147" s="11" t="s">
        <v>197</v>
      </c>
      <c r="Q147" s="18">
        <v>44326.496527777781</v>
      </c>
    </row>
    <row r="148" spans="1:17" x14ac:dyDescent="0.4">
      <c r="A148" s="11">
        <v>147</v>
      </c>
      <c r="B148" s="11" t="s">
        <v>71</v>
      </c>
      <c r="C148" s="11" t="s">
        <v>201</v>
      </c>
      <c r="D148" s="1"/>
      <c r="E148" s="2" t="s">
        <v>24</v>
      </c>
      <c r="F148" s="13">
        <v>34</v>
      </c>
      <c r="G148" s="14">
        <v>200</v>
      </c>
      <c r="H148" s="1"/>
      <c r="I148" s="1"/>
      <c r="J148" s="13"/>
      <c r="K148" s="15">
        <v>3400</v>
      </c>
      <c r="L148" s="2" t="s">
        <v>21</v>
      </c>
      <c r="M148" s="16">
        <f t="shared" si="3"/>
        <v>1.25</v>
      </c>
      <c r="N148" s="17">
        <v>44323.552083333336</v>
      </c>
      <c r="O148" s="17">
        <v>44328.708333333336</v>
      </c>
      <c r="P148" s="11"/>
      <c r="Q148" s="18">
        <v>44326.423611111109</v>
      </c>
    </row>
    <row r="149" spans="1:17" x14ac:dyDescent="0.4">
      <c r="A149" s="11">
        <v>148</v>
      </c>
      <c r="B149" s="11" t="s">
        <v>154</v>
      </c>
      <c r="C149" s="11" t="s">
        <v>202</v>
      </c>
      <c r="D149" s="1"/>
      <c r="E149" s="2" t="s">
        <v>33</v>
      </c>
      <c r="F149" s="13">
        <v>2</v>
      </c>
      <c r="G149" s="14">
        <v>8000</v>
      </c>
      <c r="H149" s="1"/>
      <c r="I149" s="1"/>
      <c r="J149" s="13"/>
      <c r="K149" s="15">
        <v>8000</v>
      </c>
      <c r="L149" s="2" t="s">
        <v>21</v>
      </c>
      <c r="M149" s="16">
        <f t="shared" si="3"/>
        <v>1.9607843137254901</v>
      </c>
      <c r="N149" s="17">
        <v>44323.600694444445</v>
      </c>
      <c r="O149" s="17">
        <v>44330.708333333336</v>
      </c>
      <c r="P149" s="11" t="s">
        <v>197</v>
      </c>
      <c r="Q149" s="18">
        <v>44326.53125</v>
      </c>
    </row>
    <row r="150" spans="1:17" x14ac:dyDescent="0.4">
      <c r="A150" s="11">
        <v>149</v>
      </c>
      <c r="B150" s="11" t="s">
        <v>124</v>
      </c>
      <c r="C150" s="11" t="s">
        <v>203</v>
      </c>
      <c r="D150" s="1"/>
      <c r="E150" s="2" t="s">
        <v>24</v>
      </c>
      <c r="F150" s="13">
        <v>26</v>
      </c>
      <c r="G150" s="14">
        <v>13</v>
      </c>
      <c r="H150" s="1"/>
      <c r="I150" s="1"/>
      <c r="J150" s="13"/>
      <c r="K150" s="15">
        <v>169</v>
      </c>
      <c r="L150" s="2" t="s">
        <v>21</v>
      </c>
      <c r="M150" s="16">
        <f t="shared" si="3"/>
        <v>6.2132352941176472E-2</v>
      </c>
      <c r="N150" s="17">
        <v>44326.673611111109</v>
      </c>
      <c r="O150" s="17">
        <v>44328.708333333336</v>
      </c>
      <c r="P150" s="11"/>
      <c r="Q150" s="18">
        <v>44326.701388888891</v>
      </c>
    </row>
    <row r="151" spans="1:17" x14ac:dyDescent="0.4">
      <c r="A151" s="11">
        <v>150</v>
      </c>
      <c r="B151" s="11" t="s">
        <v>124</v>
      </c>
      <c r="C151" s="11" t="s">
        <v>203</v>
      </c>
      <c r="D151" s="1"/>
      <c r="E151" s="2" t="s">
        <v>24</v>
      </c>
      <c r="F151" s="13">
        <v>2</v>
      </c>
      <c r="G151" s="14">
        <v>13</v>
      </c>
      <c r="H151" s="1"/>
      <c r="I151" s="1"/>
      <c r="J151" s="13"/>
      <c r="K151" s="15">
        <v>13</v>
      </c>
      <c r="L151" s="2" t="s">
        <v>59</v>
      </c>
      <c r="M151" s="16">
        <f t="shared" si="3"/>
        <v>9.5588235294117637E-3</v>
      </c>
      <c r="N151" s="17">
        <v>44326.673611111109</v>
      </c>
      <c r="O151" s="17">
        <v>44328.708333333336</v>
      </c>
      <c r="P151" s="11"/>
      <c r="Q151" s="18">
        <v>44326.701388888891</v>
      </c>
    </row>
    <row r="152" spans="1:17" x14ac:dyDescent="0.4">
      <c r="A152" s="11">
        <v>151</v>
      </c>
      <c r="B152" s="11" t="s">
        <v>26</v>
      </c>
      <c r="C152" s="11" t="s">
        <v>27</v>
      </c>
      <c r="D152" s="1" t="s">
        <v>20</v>
      </c>
      <c r="E152" s="2" t="s">
        <v>19</v>
      </c>
      <c r="F152" s="13">
        <v>235</v>
      </c>
      <c r="G152" s="14">
        <v>100</v>
      </c>
      <c r="H152" s="1" t="s">
        <v>20</v>
      </c>
      <c r="I152" s="1"/>
      <c r="J152" s="13"/>
      <c r="K152" s="15">
        <v>11750</v>
      </c>
      <c r="L152" s="2" t="s">
        <v>21</v>
      </c>
      <c r="M152" s="16">
        <f t="shared" si="3"/>
        <v>2.8799019607843137</v>
      </c>
      <c r="N152" s="17">
        <v>44327.40625</v>
      </c>
      <c r="O152" s="17">
        <v>44335.708333333336</v>
      </c>
      <c r="P152" s="11" t="s">
        <v>197</v>
      </c>
      <c r="Q152" s="18">
        <v>44327.548611111109</v>
      </c>
    </row>
    <row r="153" spans="1:17" x14ac:dyDescent="0.4">
      <c r="A153" s="11">
        <v>152</v>
      </c>
      <c r="B153" s="11" t="s">
        <v>204</v>
      </c>
      <c r="C153" s="11" t="s">
        <v>205</v>
      </c>
      <c r="D153" s="1"/>
      <c r="E153" s="2" t="s">
        <v>24</v>
      </c>
      <c r="F153" s="13">
        <v>17</v>
      </c>
      <c r="G153" s="14">
        <v>100</v>
      </c>
      <c r="H153" s="1"/>
      <c r="I153" s="1"/>
      <c r="J153" s="13"/>
      <c r="K153" s="15">
        <v>900</v>
      </c>
      <c r="L153" s="2" t="s">
        <v>21</v>
      </c>
      <c r="M153" s="16">
        <f t="shared" si="3"/>
        <v>0.3125</v>
      </c>
      <c r="N153" s="17">
        <v>44327.5625</v>
      </c>
      <c r="O153" s="17">
        <v>44330.708333333336</v>
      </c>
      <c r="P153" s="11"/>
      <c r="Q153" s="18">
        <v>44327.652777777781</v>
      </c>
    </row>
    <row r="154" spans="1:17" x14ac:dyDescent="0.4">
      <c r="A154" s="11">
        <v>153</v>
      </c>
      <c r="B154" s="11" t="s">
        <v>54</v>
      </c>
      <c r="C154" s="11" t="s">
        <v>206</v>
      </c>
      <c r="D154" s="1"/>
      <c r="E154" s="2" t="s">
        <v>24</v>
      </c>
      <c r="F154" s="13">
        <v>18</v>
      </c>
      <c r="G154" s="14">
        <v>80</v>
      </c>
      <c r="H154" s="1"/>
      <c r="I154" s="1"/>
      <c r="J154" s="13"/>
      <c r="K154" s="15">
        <v>720</v>
      </c>
      <c r="L154" s="2" t="s">
        <v>21</v>
      </c>
      <c r="M154" s="16">
        <f t="shared" si="3"/>
        <v>0.26470588235294118</v>
      </c>
      <c r="N154" s="17">
        <v>44327.611111111109</v>
      </c>
      <c r="O154" s="17">
        <v>44330.708333333336</v>
      </c>
      <c r="P154" s="11"/>
      <c r="Q154" s="18">
        <v>44327.684027777781</v>
      </c>
    </row>
    <row r="155" spans="1:17" x14ac:dyDescent="0.4">
      <c r="A155" s="11">
        <v>154</v>
      </c>
      <c r="B155" s="11" t="s">
        <v>22</v>
      </c>
      <c r="C155" s="11" t="s">
        <v>207</v>
      </c>
      <c r="D155" s="1"/>
      <c r="E155" s="2" t="s">
        <v>33</v>
      </c>
      <c r="F155" s="13">
        <v>2</v>
      </c>
      <c r="G155" s="14">
        <v>1500</v>
      </c>
      <c r="H155" s="1"/>
      <c r="I155" s="1"/>
      <c r="J155" s="13"/>
      <c r="K155" s="15">
        <v>1500</v>
      </c>
      <c r="L155" s="2" t="s">
        <v>21</v>
      </c>
      <c r="M155" s="16">
        <f t="shared" si="3"/>
        <v>0.36764705882352938</v>
      </c>
      <c r="N155" s="17">
        <v>44327.642361111109</v>
      </c>
      <c r="O155" s="17" t="s">
        <v>169</v>
      </c>
      <c r="P155" s="11"/>
      <c r="Q155" s="18">
        <v>44334.642361111109</v>
      </c>
    </row>
    <row r="156" spans="1:17" x14ac:dyDescent="0.4">
      <c r="A156" s="11">
        <v>155</v>
      </c>
      <c r="B156" s="11" t="s">
        <v>31</v>
      </c>
      <c r="C156" s="11" t="s">
        <v>208</v>
      </c>
      <c r="D156" s="1"/>
      <c r="E156" s="2" t="s">
        <v>33</v>
      </c>
      <c r="F156" s="13">
        <v>4</v>
      </c>
      <c r="G156" s="14">
        <v>8000</v>
      </c>
      <c r="H156" s="1"/>
      <c r="I156" s="1" t="s">
        <v>20</v>
      </c>
      <c r="J156" s="13"/>
      <c r="K156" s="15">
        <v>8000</v>
      </c>
      <c r="L156" s="2" t="s">
        <v>59</v>
      </c>
      <c r="M156" s="16">
        <f t="shared" si="3"/>
        <v>3.9215686274509802</v>
      </c>
      <c r="N156" s="17">
        <v>44328.583333333336</v>
      </c>
      <c r="O156" s="17">
        <v>44333.708333333336</v>
      </c>
      <c r="P156" s="11"/>
      <c r="Q156" s="18">
        <v>44330.586805555555</v>
      </c>
    </row>
    <row r="157" spans="1:17" x14ac:dyDescent="0.4">
      <c r="A157" s="11">
        <v>156</v>
      </c>
      <c r="B157" s="11" t="s">
        <v>22</v>
      </c>
      <c r="C157" s="11" t="s">
        <v>209</v>
      </c>
      <c r="D157" s="1"/>
      <c r="E157" s="2" t="s">
        <v>33</v>
      </c>
      <c r="F157" s="13">
        <v>4</v>
      </c>
      <c r="G157" s="14">
        <v>4550</v>
      </c>
      <c r="H157" s="1"/>
      <c r="I157" s="1"/>
      <c r="J157" s="13"/>
      <c r="K157" s="15">
        <v>4550</v>
      </c>
      <c r="L157" s="2" t="s">
        <v>59</v>
      </c>
      <c r="M157" s="16">
        <f t="shared" si="3"/>
        <v>2.2303921568627447</v>
      </c>
      <c r="N157" s="17">
        <v>44330.625</v>
      </c>
      <c r="O157" s="17">
        <v>44335.708333333336</v>
      </c>
      <c r="P157" s="11" t="s">
        <v>35</v>
      </c>
      <c r="Q157" s="18">
        <v>44330.690972222219</v>
      </c>
    </row>
    <row r="158" spans="1:17" x14ac:dyDescent="0.4">
      <c r="A158" s="11">
        <v>157</v>
      </c>
      <c r="B158" s="11" t="s">
        <v>210</v>
      </c>
      <c r="C158" s="11" t="s">
        <v>211</v>
      </c>
      <c r="D158" s="1"/>
      <c r="E158" s="2" t="s">
        <v>24</v>
      </c>
      <c r="F158" s="13">
        <v>44</v>
      </c>
      <c r="G158" s="14">
        <v>115</v>
      </c>
      <c r="H158" s="1"/>
      <c r="I158" s="1"/>
      <c r="J158" s="13"/>
      <c r="K158" s="15">
        <v>2530</v>
      </c>
      <c r="L158" s="2" t="s">
        <v>21</v>
      </c>
      <c r="M158" s="16">
        <f t="shared" si="3"/>
        <v>0.93014705882352933</v>
      </c>
      <c r="N158" s="17">
        <v>44333.388888888891</v>
      </c>
      <c r="O158" s="17">
        <v>44344.708333333336</v>
      </c>
      <c r="P158" s="11" t="s">
        <v>35</v>
      </c>
      <c r="Q158" s="18">
        <v>44333.489583333336</v>
      </c>
    </row>
    <row r="159" spans="1:17" x14ac:dyDescent="0.4">
      <c r="A159" s="11">
        <v>158</v>
      </c>
      <c r="B159" s="11" t="s">
        <v>73</v>
      </c>
      <c r="C159" s="11" t="s">
        <v>212</v>
      </c>
      <c r="D159" s="1"/>
      <c r="E159" s="2" t="s">
        <v>24</v>
      </c>
      <c r="F159" s="13">
        <v>181</v>
      </c>
      <c r="G159" s="14">
        <v>500</v>
      </c>
      <c r="H159" s="1"/>
      <c r="I159" s="1"/>
      <c r="J159" s="13"/>
      <c r="K159" s="15">
        <v>45500</v>
      </c>
      <c r="L159" s="2" t="s">
        <v>21</v>
      </c>
      <c r="M159" s="16">
        <f t="shared" si="3"/>
        <v>16.636029411764707</v>
      </c>
      <c r="N159" s="17">
        <v>44333.388888888891</v>
      </c>
      <c r="O159" s="17">
        <v>44340.708333333336</v>
      </c>
      <c r="P159" s="11"/>
      <c r="Q159" s="18">
        <v>44336.513888888891</v>
      </c>
    </row>
    <row r="160" spans="1:17" x14ac:dyDescent="0.4">
      <c r="A160" s="11">
        <v>159</v>
      </c>
      <c r="B160" s="11" t="s">
        <v>100</v>
      </c>
      <c r="C160" s="11" t="s">
        <v>213</v>
      </c>
      <c r="D160" s="1"/>
      <c r="E160" s="2" t="s">
        <v>33</v>
      </c>
      <c r="F160" s="13">
        <v>1</v>
      </c>
      <c r="G160" s="14">
        <v>720</v>
      </c>
      <c r="H160" s="1"/>
      <c r="I160" s="1"/>
      <c r="J160" s="13"/>
      <c r="K160" s="15">
        <v>720</v>
      </c>
      <c r="L160" s="2" t="s">
        <v>21</v>
      </c>
      <c r="M160" s="16">
        <f t="shared" si="3"/>
        <v>8.8235294117647051E-2</v>
      </c>
      <c r="N160" s="17">
        <v>44333.486111111109</v>
      </c>
      <c r="O160" s="17">
        <v>44336.708333333336</v>
      </c>
      <c r="P160" s="11" t="s">
        <v>35</v>
      </c>
      <c r="Q160" s="18">
        <v>44333.586805555555</v>
      </c>
    </row>
    <row r="161" spans="1:17" x14ac:dyDescent="0.4">
      <c r="A161" s="11">
        <v>160</v>
      </c>
      <c r="B161" s="11" t="s">
        <v>100</v>
      </c>
      <c r="C161" s="11" t="s">
        <v>214</v>
      </c>
      <c r="D161" s="1"/>
      <c r="E161" s="2" t="s">
        <v>33</v>
      </c>
      <c r="F161" s="13">
        <v>2</v>
      </c>
      <c r="G161" s="14">
        <v>720</v>
      </c>
      <c r="H161" s="1"/>
      <c r="I161" s="1"/>
      <c r="J161" s="13"/>
      <c r="K161" s="15">
        <v>720</v>
      </c>
      <c r="L161" s="2" t="s">
        <v>21</v>
      </c>
      <c r="M161" s="16">
        <f t="shared" si="3"/>
        <v>0.1764705882352941</v>
      </c>
      <c r="N161" s="17">
        <v>44333.486111111109</v>
      </c>
      <c r="O161" s="17">
        <v>44336.708333333336</v>
      </c>
      <c r="P161" s="11" t="s">
        <v>35</v>
      </c>
      <c r="Q161" s="18">
        <v>44333.597222222219</v>
      </c>
    </row>
    <row r="162" spans="1:17" x14ac:dyDescent="0.4">
      <c r="A162" s="11">
        <v>161</v>
      </c>
      <c r="B162" s="11" t="s">
        <v>100</v>
      </c>
      <c r="C162" s="11" t="s">
        <v>215</v>
      </c>
      <c r="D162" s="1"/>
      <c r="E162" s="2" t="s">
        <v>33</v>
      </c>
      <c r="F162" s="13">
        <v>1</v>
      </c>
      <c r="G162" s="14">
        <v>800</v>
      </c>
      <c r="H162" s="1"/>
      <c r="I162" s="1"/>
      <c r="J162" s="13"/>
      <c r="K162" s="15">
        <v>800</v>
      </c>
      <c r="L162" s="2" t="s">
        <v>21</v>
      </c>
      <c r="M162" s="16">
        <f t="shared" si="3"/>
        <v>9.8039215686274522E-2</v>
      </c>
      <c r="N162" s="17">
        <v>44333.486111111109</v>
      </c>
      <c r="O162" s="17">
        <v>44336.708333333336</v>
      </c>
      <c r="P162" s="11" t="s">
        <v>35</v>
      </c>
      <c r="Q162" s="18">
        <v>44333.604166666664</v>
      </c>
    </row>
    <row r="163" spans="1:17" x14ac:dyDescent="0.4">
      <c r="A163" s="11">
        <v>162</v>
      </c>
      <c r="B163" s="11" t="s">
        <v>100</v>
      </c>
      <c r="C163" s="11" t="s">
        <v>216</v>
      </c>
      <c r="D163" s="1"/>
      <c r="E163" s="2" t="s">
        <v>33</v>
      </c>
      <c r="F163" s="13">
        <v>1</v>
      </c>
      <c r="G163" s="14">
        <v>720</v>
      </c>
      <c r="H163" s="1"/>
      <c r="I163" s="1"/>
      <c r="J163" s="13"/>
      <c r="K163" s="15">
        <v>720</v>
      </c>
      <c r="L163" s="2" t="s">
        <v>21</v>
      </c>
      <c r="M163" s="16">
        <f t="shared" si="3"/>
        <v>8.8235294117647051E-2</v>
      </c>
      <c r="N163" s="17">
        <v>44333.486111111109</v>
      </c>
      <c r="O163" s="17">
        <v>44336.708333333336</v>
      </c>
      <c r="P163" s="11" t="s">
        <v>35</v>
      </c>
      <c r="Q163" s="18">
        <v>44333.625</v>
      </c>
    </row>
    <row r="164" spans="1:17" x14ac:dyDescent="0.4">
      <c r="A164" s="11">
        <v>163</v>
      </c>
      <c r="B164" s="11" t="s">
        <v>100</v>
      </c>
      <c r="C164" s="11" t="s">
        <v>217</v>
      </c>
      <c r="D164" s="1"/>
      <c r="E164" s="2" t="s">
        <v>33</v>
      </c>
      <c r="F164" s="13">
        <v>1</v>
      </c>
      <c r="G164" s="14">
        <v>720</v>
      </c>
      <c r="H164" s="1"/>
      <c r="I164" s="1"/>
      <c r="J164" s="13">
        <v>720</v>
      </c>
      <c r="K164" s="15">
        <v>720</v>
      </c>
      <c r="L164" s="2" t="s">
        <v>21</v>
      </c>
      <c r="M164" s="16">
        <f>IF(E164="中綴じ製本",F164/4*G164/68*2/60,IF(AND(E164="ホチキス",L164="Ａ３"),F164*G164/68*1.5/60,IF(AND(E164="ホチキス",L164="Ａ４"),F164*G164/136*1.5/60,IF(OR(E164="単票",E164="くるみ製本",E164="丁合い"),F164*G164/136/60,0))))</f>
        <v>8.8235294117647051E-2</v>
      </c>
      <c r="N164" s="17">
        <v>44333.486111111109</v>
      </c>
      <c r="O164" s="17">
        <v>44336.708333333336</v>
      </c>
      <c r="P164" s="11" t="s">
        <v>35</v>
      </c>
      <c r="Q164" s="18">
        <v>44334.493055555555</v>
      </c>
    </row>
    <row r="165" spans="1:17" x14ac:dyDescent="0.4">
      <c r="A165" s="11">
        <v>164</v>
      </c>
      <c r="B165" s="11" t="s">
        <v>100</v>
      </c>
      <c r="C165" s="11" t="s">
        <v>218</v>
      </c>
      <c r="D165" s="1"/>
      <c r="E165" s="2" t="s">
        <v>33</v>
      </c>
      <c r="F165" s="13">
        <v>1</v>
      </c>
      <c r="G165" s="14">
        <v>720</v>
      </c>
      <c r="H165" s="1"/>
      <c r="I165" s="1"/>
      <c r="J165" s="13"/>
      <c r="K165" s="15">
        <v>720</v>
      </c>
      <c r="L165" s="2" t="s">
        <v>21</v>
      </c>
      <c r="M165" s="16">
        <f>IF(E165="中綴じ製本",F165/4*G165/68*2/60,IF(AND(E165="ホチキス",L165="Ａ３"),F165*G165/68*1.5/60,IF(AND(E165="ホチキス",L165="Ａ４"),F165*G165/136*1.5/60,IF(OR(E165="単票",E165="くるみ製本",E165="丁合い"),F165*G165/136/60,0))))</f>
        <v>8.8235294117647051E-2</v>
      </c>
      <c r="N165" s="17">
        <v>44333.486111111109</v>
      </c>
      <c r="O165" s="17">
        <v>44336.708333333336</v>
      </c>
      <c r="P165" s="11" t="s">
        <v>35</v>
      </c>
      <c r="Q165" s="18">
        <v>44333.635416666664</v>
      </c>
    </row>
    <row r="166" spans="1:17" x14ac:dyDescent="0.4">
      <c r="A166" s="11">
        <v>165</v>
      </c>
      <c r="B166" s="11" t="s">
        <v>95</v>
      </c>
      <c r="C166" s="11" t="s">
        <v>219</v>
      </c>
      <c r="D166" s="1" t="s">
        <v>20</v>
      </c>
      <c r="E166" s="2" t="s">
        <v>58</v>
      </c>
      <c r="F166" s="13">
        <v>12</v>
      </c>
      <c r="G166" s="14">
        <v>300</v>
      </c>
      <c r="H166" s="1"/>
      <c r="I166" s="1"/>
      <c r="J166" s="13"/>
      <c r="K166" s="15">
        <v>900</v>
      </c>
      <c r="L166" s="2" t="s">
        <v>59</v>
      </c>
      <c r="M166" s="16">
        <f>IF(E166="中綴じ製本",F166/4*G166/68*2/60,IF(AND(E166="ホチキス",L166="Ａ３"),F166*G166/68*1.5/60,IF(AND(E166="ホチキス",L166="Ａ４"),F166*G166/136*1.5/60,IF(OR(E166="単票",E166="くるみ製本",E166="丁合い"),F166*G166/136/60,0))))</f>
        <v>0.44117647058823528</v>
      </c>
      <c r="N166" s="17">
        <v>44333.489583333336</v>
      </c>
      <c r="O166" s="17">
        <v>44335.708333333336</v>
      </c>
      <c r="P166" s="11"/>
      <c r="Q166" s="18">
        <v>44333.541666666664</v>
      </c>
    </row>
    <row r="167" spans="1:17" x14ac:dyDescent="0.4">
      <c r="A167" s="11">
        <v>166</v>
      </c>
      <c r="B167" s="11" t="s">
        <v>95</v>
      </c>
      <c r="C167" s="11" t="s">
        <v>220</v>
      </c>
      <c r="D167" s="1" t="s">
        <v>20</v>
      </c>
      <c r="E167" s="2" t="s">
        <v>58</v>
      </c>
      <c r="F167" s="13">
        <v>12</v>
      </c>
      <c r="G167" s="14">
        <v>100</v>
      </c>
      <c r="H167" s="1" t="s">
        <v>20</v>
      </c>
      <c r="I167" s="1"/>
      <c r="J167" s="13"/>
      <c r="K167" s="15">
        <v>300</v>
      </c>
      <c r="L167" s="2" t="s">
        <v>59</v>
      </c>
      <c r="M167" s="16">
        <f>IF(E167="中綴じ製本",F167/4*G167/68*2/60,IF(AND(E167="ホチキス",L167="Ａ３"),F167*G167/68*1.5/60,IF(AND(E167="ホチキス",L167="Ａ４"),F167*G167/136*1.5/60,IF(OR(E167="単票",E167="くるみ製本",E167="丁合い"),F167*G167/136/60,0))))</f>
        <v>0.14705882352941177</v>
      </c>
      <c r="N167" s="17">
        <v>44333.489583333336</v>
      </c>
      <c r="O167" s="17">
        <v>44335.708333333336</v>
      </c>
      <c r="P167" s="11"/>
      <c r="Q167" s="18">
        <v>44333.569444444445</v>
      </c>
    </row>
    <row r="168" spans="1:17" x14ac:dyDescent="0.4">
      <c r="A168" s="11">
        <v>167</v>
      </c>
      <c r="B168" s="11" t="s">
        <v>26</v>
      </c>
      <c r="C168" s="11" t="s">
        <v>221</v>
      </c>
      <c r="D168" s="1"/>
      <c r="E168" s="2" t="s">
        <v>19</v>
      </c>
      <c r="F168" s="13">
        <v>82</v>
      </c>
      <c r="G168" s="14">
        <v>215</v>
      </c>
      <c r="H168" s="1" t="s">
        <v>20</v>
      </c>
      <c r="I168" s="1"/>
      <c r="J168" s="13"/>
      <c r="K168" s="15">
        <v>8815</v>
      </c>
      <c r="L168" s="2" t="s">
        <v>21</v>
      </c>
      <c r="M168" s="16">
        <f t="shared" ref="M168:M231" si="4">IF(E168="中綴じ製本",F168/4*G168/68*2/60,IF(AND(E168="ホチキス",L168="Ａ３"),F168*G168/68*1.5/60,IF(AND(E168="ホチキス",L168="Ａ４"),F168*G168/136*1.5/60,IF(OR(E168="単票",E168="くるみ製本",E168="丁合い"),F168*G168/136/60,0))))</f>
        <v>2.1605392156862746</v>
      </c>
      <c r="N168" s="17">
        <v>44333.375</v>
      </c>
      <c r="O168" s="17">
        <v>44340.708333333336</v>
      </c>
      <c r="P168" s="11"/>
      <c r="Q168" s="18">
        <v>44337.5625</v>
      </c>
    </row>
    <row r="169" spans="1:17" x14ac:dyDescent="0.4">
      <c r="A169" s="11">
        <v>168</v>
      </c>
      <c r="B169" s="11" t="s">
        <v>22</v>
      </c>
      <c r="C169" s="11" t="s">
        <v>222</v>
      </c>
      <c r="D169" s="1"/>
      <c r="E169" s="2" t="s">
        <v>33</v>
      </c>
      <c r="F169" s="13">
        <v>2</v>
      </c>
      <c r="G169" s="14">
        <v>3900</v>
      </c>
      <c r="H169" s="1"/>
      <c r="I169" s="1"/>
      <c r="J169" s="13"/>
      <c r="K169" s="15">
        <v>3900</v>
      </c>
      <c r="L169" s="2" t="s">
        <v>21</v>
      </c>
      <c r="M169" s="16">
        <f t="shared" si="4"/>
        <v>0.95588235294117641</v>
      </c>
      <c r="N169" s="17">
        <v>44334.40625</v>
      </c>
      <c r="O169" s="17">
        <v>44337.708333333336</v>
      </c>
      <c r="P169" s="11"/>
      <c r="Q169" s="18">
        <v>44334.506944444445</v>
      </c>
    </row>
    <row r="170" spans="1:17" x14ac:dyDescent="0.4">
      <c r="A170" s="11">
        <v>169</v>
      </c>
      <c r="B170" s="11" t="s">
        <v>132</v>
      </c>
      <c r="C170" s="11" t="s">
        <v>223</v>
      </c>
      <c r="D170" s="1"/>
      <c r="E170" s="2" t="s">
        <v>33</v>
      </c>
      <c r="F170" s="13">
        <v>1</v>
      </c>
      <c r="G170" s="14">
        <v>10000</v>
      </c>
      <c r="H170" s="1"/>
      <c r="I170" s="1"/>
      <c r="J170" s="13"/>
      <c r="K170" s="15">
        <v>10000</v>
      </c>
      <c r="L170" s="2" t="s">
        <v>21</v>
      </c>
      <c r="M170" s="16">
        <f t="shared" si="4"/>
        <v>1.2254901960784315</v>
      </c>
      <c r="N170" s="17">
        <v>44334.572916666664</v>
      </c>
      <c r="O170" s="17">
        <v>44336.708333333336</v>
      </c>
      <c r="P170" s="11" t="s">
        <v>35</v>
      </c>
      <c r="Q170" s="18">
        <v>44336.454861111109</v>
      </c>
    </row>
    <row r="171" spans="1:17" x14ac:dyDescent="0.4">
      <c r="A171" s="11">
        <v>170</v>
      </c>
      <c r="B171" s="11" t="s">
        <v>26</v>
      </c>
      <c r="C171" s="11" t="s">
        <v>224</v>
      </c>
      <c r="D171" s="1"/>
      <c r="E171" s="2" t="s">
        <v>24</v>
      </c>
      <c r="F171" s="13">
        <v>4</v>
      </c>
      <c r="G171" s="14">
        <v>95</v>
      </c>
      <c r="H171" s="1"/>
      <c r="I171" s="1"/>
      <c r="J171" s="13"/>
      <c r="K171" s="15">
        <v>190</v>
      </c>
      <c r="L171" s="2" t="s">
        <v>21</v>
      </c>
      <c r="M171" s="16">
        <f t="shared" si="4"/>
        <v>6.985294117647059E-2</v>
      </c>
      <c r="N171" s="17">
        <v>44335.388888888891</v>
      </c>
      <c r="O171" s="17">
        <v>44340.708333333336</v>
      </c>
      <c r="P171" s="11"/>
      <c r="Q171" s="18">
        <v>44335.621527777781</v>
      </c>
    </row>
    <row r="172" spans="1:17" x14ac:dyDescent="0.4">
      <c r="A172" s="11">
        <v>171</v>
      </c>
      <c r="B172" s="11" t="s">
        <v>26</v>
      </c>
      <c r="C172" s="11" t="s">
        <v>225</v>
      </c>
      <c r="D172" s="1"/>
      <c r="E172" s="2" t="s">
        <v>24</v>
      </c>
      <c r="F172" s="13">
        <v>28</v>
      </c>
      <c r="G172" s="14">
        <v>95</v>
      </c>
      <c r="H172" s="1"/>
      <c r="I172" s="1"/>
      <c r="J172" s="13"/>
      <c r="K172" s="15">
        <v>1330</v>
      </c>
      <c r="L172" s="2" t="s">
        <v>21</v>
      </c>
      <c r="M172" s="16">
        <f t="shared" si="4"/>
        <v>0.4889705882352941</v>
      </c>
      <c r="N172" s="17">
        <v>44335.388888888891</v>
      </c>
      <c r="O172" s="17">
        <v>44340.708333333336</v>
      </c>
      <c r="P172" s="11"/>
      <c r="Q172" s="18">
        <v>44335.673611111109</v>
      </c>
    </row>
    <row r="173" spans="1:17" x14ac:dyDescent="0.4">
      <c r="A173" s="11">
        <v>172</v>
      </c>
      <c r="B173" s="11" t="s">
        <v>26</v>
      </c>
      <c r="C173" s="11" t="s">
        <v>226</v>
      </c>
      <c r="D173" s="1"/>
      <c r="E173" s="2" t="s">
        <v>24</v>
      </c>
      <c r="F173" s="13">
        <v>4</v>
      </c>
      <c r="G173" s="14">
        <v>95</v>
      </c>
      <c r="H173" s="1"/>
      <c r="I173" s="1"/>
      <c r="J173" s="13"/>
      <c r="K173" s="15">
        <v>190</v>
      </c>
      <c r="L173" s="2" t="s">
        <v>21</v>
      </c>
      <c r="M173" s="16">
        <f t="shared" si="4"/>
        <v>6.985294117647059E-2</v>
      </c>
      <c r="N173" s="17">
        <v>44335.388888888891</v>
      </c>
      <c r="O173" s="17">
        <v>44340.708333333336</v>
      </c>
      <c r="P173" s="11" t="s">
        <v>79</v>
      </c>
      <c r="Q173" s="18">
        <v>44335.631944444445</v>
      </c>
    </row>
    <row r="174" spans="1:17" x14ac:dyDescent="0.4">
      <c r="A174" s="11">
        <v>173</v>
      </c>
      <c r="B174" s="11" t="s">
        <v>227</v>
      </c>
      <c r="C174" s="11" t="s">
        <v>228</v>
      </c>
      <c r="D174" s="1"/>
      <c r="E174" s="2" t="s">
        <v>33</v>
      </c>
      <c r="F174" s="13">
        <v>1</v>
      </c>
      <c r="G174" s="14">
        <v>2000</v>
      </c>
      <c r="H174" s="1"/>
      <c r="I174" s="1" t="s">
        <v>20</v>
      </c>
      <c r="J174" s="13"/>
      <c r="K174" s="15">
        <v>2000</v>
      </c>
      <c r="L174" s="2" t="s">
        <v>21</v>
      </c>
      <c r="M174" s="16">
        <f t="shared" si="4"/>
        <v>0.24509803921568626</v>
      </c>
      <c r="N174" s="17">
        <v>44334.420138888891</v>
      </c>
      <c r="O174" s="17">
        <v>44341.708333333336</v>
      </c>
      <c r="P174" s="11" t="s">
        <v>79</v>
      </c>
      <c r="Q174" s="18">
        <v>44336.53125</v>
      </c>
    </row>
    <row r="175" spans="1:17" x14ac:dyDescent="0.4">
      <c r="A175" s="11">
        <v>174</v>
      </c>
      <c r="B175" s="11" t="s">
        <v>227</v>
      </c>
      <c r="C175" s="11" t="s">
        <v>229</v>
      </c>
      <c r="D175" s="1"/>
      <c r="E175" s="2" t="s">
        <v>33</v>
      </c>
      <c r="F175" s="13">
        <v>1</v>
      </c>
      <c r="G175" s="14">
        <v>2000</v>
      </c>
      <c r="H175" s="1"/>
      <c r="I175" s="1" t="s">
        <v>20</v>
      </c>
      <c r="J175" s="13"/>
      <c r="K175" s="15">
        <v>2000</v>
      </c>
      <c r="L175" s="2" t="s">
        <v>21</v>
      </c>
      <c r="M175" s="16">
        <f t="shared" si="4"/>
        <v>0.24509803921568626</v>
      </c>
      <c r="N175" s="17">
        <v>44334.420138888891</v>
      </c>
      <c r="O175" s="17">
        <v>44341.708333333336</v>
      </c>
      <c r="P175" s="11" t="s">
        <v>79</v>
      </c>
      <c r="Q175" s="18">
        <v>44336.5625</v>
      </c>
    </row>
    <row r="176" spans="1:17" x14ac:dyDescent="0.4">
      <c r="A176" s="11">
        <v>175</v>
      </c>
      <c r="B176" s="11" t="s">
        <v>227</v>
      </c>
      <c r="C176" s="11" t="s">
        <v>230</v>
      </c>
      <c r="D176" s="1"/>
      <c r="E176" s="2" t="s">
        <v>33</v>
      </c>
      <c r="F176" s="13">
        <v>2</v>
      </c>
      <c r="G176" s="14">
        <v>1500</v>
      </c>
      <c r="H176" s="1"/>
      <c r="I176" s="1"/>
      <c r="J176" s="13"/>
      <c r="K176" s="15">
        <v>1500</v>
      </c>
      <c r="L176" s="2" t="s">
        <v>21</v>
      </c>
      <c r="M176" s="16">
        <f t="shared" si="4"/>
        <v>0.36764705882352938</v>
      </c>
      <c r="N176" s="17">
        <v>44334.420138888891</v>
      </c>
      <c r="O176" s="17">
        <v>44341.708333333336</v>
      </c>
      <c r="P176" s="11" t="s">
        <v>79</v>
      </c>
      <c r="Q176" s="18">
        <v>44336.583333333336</v>
      </c>
    </row>
    <row r="177" spans="1:17" x14ac:dyDescent="0.4">
      <c r="A177" s="11">
        <v>176</v>
      </c>
      <c r="B177" s="11" t="s">
        <v>231</v>
      </c>
      <c r="C177" s="11" t="s">
        <v>232</v>
      </c>
      <c r="D177" s="1"/>
      <c r="E177" s="2" t="s">
        <v>24</v>
      </c>
      <c r="F177" s="13">
        <v>4</v>
      </c>
      <c r="G177" s="14">
        <v>65</v>
      </c>
      <c r="H177" s="1"/>
      <c r="I177" s="1"/>
      <c r="J177" s="13"/>
      <c r="K177" s="15">
        <v>130</v>
      </c>
      <c r="L177" s="2" t="s">
        <v>59</v>
      </c>
      <c r="M177" s="16">
        <f t="shared" si="4"/>
        <v>9.5588235294117654E-2</v>
      </c>
      <c r="N177" s="17">
        <v>44335.375</v>
      </c>
      <c r="O177" s="17">
        <v>44340.708333333336</v>
      </c>
      <c r="P177" s="11" t="s">
        <v>79</v>
      </c>
      <c r="Q177" s="18">
        <v>44336.503472222219</v>
      </c>
    </row>
    <row r="178" spans="1:17" x14ac:dyDescent="0.4">
      <c r="A178" s="11">
        <v>177</v>
      </c>
      <c r="B178" s="11" t="s">
        <v>231</v>
      </c>
      <c r="C178" s="11" t="s">
        <v>233</v>
      </c>
      <c r="D178" s="1"/>
      <c r="E178" s="2" t="s">
        <v>24</v>
      </c>
      <c r="F178" s="13">
        <v>46</v>
      </c>
      <c r="G178" s="14">
        <v>65</v>
      </c>
      <c r="H178" s="1"/>
      <c r="I178" s="1"/>
      <c r="J178" s="13"/>
      <c r="K178" s="15">
        <v>1495</v>
      </c>
      <c r="L178" s="2" t="s">
        <v>21</v>
      </c>
      <c r="M178" s="16">
        <f>IF(E178="中綴じ製本",F178/4*G178/68*2/60,IF(AND(E178="ホチキス",L178="Ａ３"),F178*G178/68*1.5/60,IF(AND(E178="ホチキス",L178="Ａ４"),F178*G178/136*1.5/60,IF(OR(E178="単票",E178="くるみ製本",E178="丁合い"),F178*G178/136/60,0))))</f>
        <v>0.54963235294117641</v>
      </c>
      <c r="N178" s="17">
        <v>44335.375</v>
      </c>
      <c r="O178" s="17">
        <v>44340.708333333336</v>
      </c>
      <c r="P178" s="11" t="s">
        <v>79</v>
      </c>
      <c r="Q178" s="18">
        <v>44336.503472222219</v>
      </c>
    </row>
    <row r="179" spans="1:17" x14ac:dyDescent="0.4">
      <c r="A179" s="11">
        <v>178</v>
      </c>
      <c r="B179" s="19" t="s">
        <v>234</v>
      </c>
      <c r="C179" s="11" t="s">
        <v>235</v>
      </c>
      <c r="D179" s="1"/>
      <c r="E179" s="2" t="s">
        <v>33</v>
      </c>
      <c r="F179" s="13">
        <v>2</v>
      </c>
      <c r="G179" s="14">
        <v>2700</v>
      </c>
      <c r="H179" s="1"/>
      <c r="I179" s="1"/>
      <c r="J179" s="13"/>
      <c r="K179" s="15">
        <v>2700</v>
      </c>
      <c r="L179" s="2" t="s">
        <v>21</v>
      </c>
      <c r="M179" s="16">
        <f>IF(E179="中綴じ製本",F179/4*G179/68*2/60,IF(AND(E179="ホチキス",L179="Ａ３"),F179*G179/68*1.5/60,IF(AND(E179="ホチキス",L179="Ａ４"),F179*G179/136*1.5/60,IF(OR(E179="単票",E179="くるみ製本",E179="丁合い"),F179*G179/136/60,0))))</f>
        <v>0.66176470588235292</v>
      </c>
      <c r="N179" s="17">
        <v>44335.423611111109</v>
      </c>
      <c r="O179" s="17">
        <v>44340.708333333336</v>
      </c>
      <c r="P179" s="11"/>
      <c r="Q179" s="18">
        <v>44336.71875</v>
      </c>
    </row>
    <row r="180" spans="1:17" x14ac:dyDescent="0.4">
      <c r="A180" s="11">
        <v>179</v>
      </c>
      <c r="B180" s="11" t="s">
        <v>124</v>
      </c>
      <c r="C180" s="11" t="s">
        <v>236</v>
      </c>
      <c r="D180" s="1"/>
      <c r="E180" s="2" t="s">
        <v>24</v>
      </c>
      <c r="F180" s="13">
        <v>2</v>
      </c>
      <c r="G180" s="14">
        <v>101</v>
      </c>
      <c r="H180" s="1"/>
      <c r="I180" s="1"/>
      <c r="J180" s="13"/>
      <c r="K180" s="15">
        <v>101</v>
      </c>
      <c r="L180" s="2" t="s">
        <v>59</v>
      </c>
      <c r="M180" s="16">
        <f>IF(E180="中綴じ製本",F180/4*G180/68*2/60,IF(AND(E180="ホチキス",L180="Ａ３"),F180*G180/68*1.5/60,IF(AND(E180="ホチキス",L180="Ａ４"),F180*G180/136*1.5/60,IF(OR(E180="単票",E180="くるみ製本",E180="丁合い"),F180*G180/136/60,0))))</f>
        <v>7.4264705882352941E-2</v>
      </c>
      <c r="N180" s="17">
        <v>44335.461805555555</v>
      </c>
      <c r="O180" s="17">
        <v>44337.708333333336</v>
      </c>
      <c r="P180" s="11" t="s">
        <v>28</v>
      </c>
      <c r="Q180" s="18">
        <v>44336.482638888891</v>
      </c>
    </row>
    <row r="181" spans="1:17" x14ac:dyDescent="0.4">
      <c r="A181" s="11">
        <v>180</v>
      </c>
      <c r="B181" s="11" t="s">
        <v>124</v>
      </c>
      <c r="C181" s="11" t="s">
        <v>237</v>
      </c>
      <c r="D181" s="1"/>
      <c r="E181" s="2" t="s">
        <v>24</v>
      </c>
      <c r="F181" s="13">
        <v>20</v>
      </c>
      <c r="G181" s="14">
        <v>101</v>
      </c>
      <c r="H181" s="1"/>
      <c r="I181" s="1"/>
      <c r="J181" s="13"/>
      <c r="K181" s="15">
        <v>1010</v>
      </c>
      <c r="L181" s="2" t="s">
        <v>21</v>
      </c>
      <c r="M181" s="16">
        <f>IF(E181="中綴じ製本",F181/4*G181/68*2/60,IF(AND(E181="ホチキス",L181="Ａ３"),F181*G181/68*1.5/60,IF(AND(E181="ホチキス",L181="Ａ４"),F181*G181/136*1.5/60,IF(OR(E181="単票",E181="くるみ製本",E181="丁合い"),F181*G181/136/60,0))))</f>
        <v>0.37132352941176472</v>
      </c>
      <c r="N181" s="17">
        <v>44335.461805555555</v>
      </c>
      <c r="O181" s="17">
        <v>44337.708333333336</v>
      </c>
      <c r="P181" s="11" t="s">
        <v>28</v>
      </c>
      <c r="Q181" s="18">
        <v>44336.482638888891</v>
      </c>
    </row>
    <row r="182" spans="1:17" x14ac:dyDescent="0.4">
      <c r="A182" s="11">
        <v>181</v>
      </c>
      <c r="B182" s="11" t="s">
        <v>31</v>
      </c>
      <c r="C182" s="11" t="s">
        <v>238</v>
      </c>
      <c r="D182" s="1"/>
      <c r="E182" s="2" t="s">
        <v>33</v>
      </c>
      <c r="F182" s="13">
        <v>2</v>
      </c>
      <c r="G182" s="14">
        <v>2000</v>
      </c>
      <c r="H182" s="1"/>
      <c r="I182" s="1" t="s">
        <v>20</v>
      </c>
      <c r="J182" s="13"/>
      <c r="K182" s="15">
        <v>2000</v>
      </c>
      <c r="L182" s="2" t="s">
        <v>21</v>
      </c>
      <c r="M182" s="16">
        <f t="shared" si="4"/>
        <v>0.49019607843137253</v>
      </c>
      <c r="N182" s="17">
        <v>44335.53125</v>
      </c>
      <c r="O182" s="17">
        <v>44343.708333333336</v>
      </c>
      <c r="P182" s="11"/>
      <c r="Q182" s="18">
        <v>44336.604166666664</v>
      </c>
    </row>
    <row r="183" spans="1:17" x14ac:dyDescent="0.4">
      <c r="A183" s="11">
        <v>182</v>
      </c>
      <c r="B183" s="11" t="s">
        <v>227</v>
      </c>
      <c r="C183" s="11" t="s">
        <v>239</v>
      </c>
      <c r="D183" s="1"/>
      <c r="E183" s="2" t="s">
        <v>33</v>
      </c>
      <c r="F183" s="13">
        <v>2</v>
      </c>
      <c r="G183" s="14">
        <v>500</v>
      </c>
      <c r="H183" s="1"/>
      <c r="I183" s="1"/>
      <c r="J183" s="13"/>
      <c r="K183" s="15">
        <v>500</v>
      </c>
      <c r="L183" s="2" t="s">
        <v>21</v>
      </c>
      <c r="M183" s="16">
        <f t="shared" si="4"/>
        <v>0.12254901960784313</v>
      </c>
      <c r="N183" s="17">
        <v>44334.704861111109</v>
      </c>
      <c r="O183" s="17">
        <v>44341.708333333336</v>
      </c>
      <c r="P183" s="11" t="s">
        <v>79</v>
      </c>
      <c r="Q183" s="18">
        <v>44336.645833333336</v>
      </c>
    </row>
    <row r="184" spans="1:17" x14ac:dyDescent="0.4">
      <c r="A184" s="11">
        <v>183</v>
      </c>
      <c r="B184" s="11" t="s">
        <v>240</v>
      </c>
      <c r="C184" s="11" t="s">
        <v>241</v>
      </c>
      <c r="D184" s="1"/>
      <c r="E184" s="2" t="s">
        <v>24</v>
      </c>
      <c r="F184" s="13">
        <v>50</v>
      </c>
      <c r="G184" s="14">
        <v>210</v>
      </c>
      <c r="H184" s="1"/>
      <c r="I184" s="1"/>
      <c r="J184" s="13"/>
      <c r="K184" s="15">
        <v>5250</v>
      </c>
      <c r="L184" s="2" t="s">
        <v>21</v>
      </c>
      <c r="M184" s="16">
        <f t="shared" si="4"/>
        <v>1.9301470588235294</v>
      </c>
      <c r="N184" s="17">
        <v>44336.375</v>
      </c>
      <c r="O184" s="17">
        <v>44341.708333333336</v>
      </c>
      <c r="P184" s="11"/>
      <c r="Q184" s="18">
        <v>44336.652777777781</v>
      </c>
    </row>
    <row r="185" spans="1:17" x14ac:dyDescent="0.4">
      <c r="A185" s="11">
        <v>184</v>
      </c>
      <c r="B185" s="11" t="s">
        <v>26</v>
      </c>
      <c r="C185" s="11" t="s">
        <v>242</v>
      </c>
      <c r="D185" s="1"/>
      <c r="E185" s="2" t="s">
        <v>24</v>
      </c>
      <c r="F185" s="13">
        <v>6</v>
      </c>
      <c r="G185" s="14">
        <v>95</v>
      </c>
      <c r="H185" s="1"/>
      <c r="I185" s="1"/>
      <c r="J185" s="13"/>
      <c r="K185" s="15">
        <v>285</v>
      </c>
      <c r="L185" s="2" t="s">
        <v>21</v>
      </c>
      <c r="M185" s="16">
        <f t="shared" si="4"/>
        <v>0.10477941176470588</v>
      </c>
      <c r="N185" s="17">
        <v>44336.40625</v>
      </c>
      <c r="O185" s="17">
        <v>44340.708333333336</v>
      </c>
      <c r="P185" s="11"/>
      <c r="Q185" s="18">
        <v>44336.510416666664</v>
      </c>
    </row>
    <row r="186" spans="1:17" x14ac:dyDescent="0.4">
      <c r="A186" s="11">
        <v>185</v>
      </c>
      <c r="B186" s="11" t="s">
        <v>46</v>
      </c>
      <c r="C186" s="11" t="s">
        <v>243</v>
      </c>
      <c r="D186" s="1"/>
      <c r="E186" s="2" t="s">
        <v>33</v>
      </c>
      <c r="F186" s="13">
        <v>1</v>
      </c>
      <c r="G186" s="14">
        <v>7500</v>
      </c>
      <c r="H186" s="1"/>
      <c r="I186" s="1"/>
      <c r="J186" s="13"/>
      <c r="K186" s="15">
        <v>7500</v>
      </c>
      <c r="L186" s="2" t="s">
        <v>21</v>
      </c>
      <c r="M186" s="16">
        <f t="shared" si="4"/>
        <v>0.91911764705882359</v>
      </c>
      <c r="N186" s="17">
        <v>44336.423611111109</v>
      </c>
      <c r="O186" s="17">
        <v>44342.708333333336</v>
      </c>
      <c r="P186" s="11"/>
      <c r="Q186" s="18">
        <v>44340.46875</v>
      </c>
    </row>
    <row r="187" spans="1:17" x14ac:dyDescent="0.4">
      <c r="A187" s="11">
        <v>186</v>
      </c>
      <c r="B187" s="11" t="s">
        <v>154</v>
      </c>
      <c r="C187" s="11" t="s">
        <v>244</v>
      </c>
      <c r="D187" s="1"/>
      <c r="E187" s="2" t="s">
        <v>33</v>
      </c>
      <c r="F187" s="13">
        <v>2</v>
      </c>
      <c r="G187" s="14">
        <v>8000</v>
      </c>
      <c r="H187" s="1"/>
      <c r="I187" s="1"/>
      <c r="J187" s="13"/>
      <c r="K187" s="15">
        <v>8000</v>
      </c>
      <c r="L187" s="2" t="s">
        <v>21</v>
      </c>
      <c r="M187" s="16">
        <f t="shared" si="4"/>
        <v>1.9607843137254901</v>
      </c>
      <c r="N187" s="17">
        <v>44336.46875</v>
      </c>
      <c r="O187" s="17">
        <v>44340.708333333336</v>
      </c>
      <c r="P187" s="11" t="s">
        <v>79</v>
      </c>
      <c r="Q187" s="18">
        <v>44336.631944444445</v>
      </c>
    </row>
    <row r="188" spans="1:17" x14ac:dyDescent="0.4">
      <c r="A188" s="11">
        <v>187</v>
      </c>
      <c r="B188" s="11" t="s">
        <v>245</v>
      </c>
      <c r="C188" s="11" t="s">
        <v>246</v>
      </c>
      <c r="D188" s="1"/>
      <c r="E188" s="2" t="s">
        <v>24</v>
      </c>
      <c r="F188" s="13">
        <v>72</v>
      </c>
      <c r="G188" s="14">
        <v>90</v>
      </c>
      <c r="H188" s="1"/>
      <c r="I188" s="1"/>
      <c r="J188" s="13"/>
      <c r="K188" s="15">
        <v>3240</v>
      </c>
      <c r="L188" s="2" t="s">
        <v>21</v>
      </c>
      <c r="M188" s="16">
        <f t="shared" si="4"/>
        <v>1.1911764705882353</v>
      </c>
      <c r="N188" s="17">
        <v>44337.378472222219</v>
      </c>
      <c r="O188" s="17">
        <v>44347.708333333336</v>
      </c>
      <c r="P188" s="11" t="s">
        <v>79</v>
      </c>
      <c r="Q188" s="18">
        <v>44337.586805555555</v>
      </c>
    </row>
    <row r="189" spans="1:17" x14ac:dyDescent="0.4">
      <c r="A189" s="11">
        <v>188</v>
      </c>
      <c r="B189" s="11" t="s">
        <v>22</v>
      </c>
      <c r="C189" s="11" t="s">
        <v>247</v>
      </c>
      <c r="D189" s="1"/>
      <c r="E189" s="2" t="s">
        <v>33</v>
      </c>
      <c r="F189" s="13">
        <v>2</v>
      </c>
      <c r="G189" s="14">
        <v>5400</v>
      </c>
      <c r="H189" s="1"/>
      <c r="I189" s="1"/>
      <c r="J189" s="13"/>
      <c r="K189" s="15">
        <v>5400</v>
      </c>
      <c r="L189" s="2" t="s">
        <v>59</v>
      </c>
      <c r="M189" s="16">
        <f t="shared" si="4"/>
        <v>1.3235294117647058</v>
      </c>
      <c r="N189" s="17">
        <v>44337.427083333336</v>
      </c>
      <c r="O189" s="17">
        <v>44342.708333333336</v>
      </c>
      <c r="P189" s="11"/>
      <c r="Q189" s="18">
        <v>44337.677083333336</v>
      </c>
    </row>
    <row r="190" spans="1:17" x14ac:dyDescent="0.4">
      <c r="A190" s="11">
        <v>189</v>
      </c>
      <c r="B190" s="11" t="s">
        <v>46</v>
      </c>
      <c r="C190" s="11" t="s">
        <v>174</v>
      </c>
      <c r="D190" s="1"/>
      <c r="E190" s="2" t="s">
        <v>66</v>
      </c>
      <c r="F190" s="13">
        <v>104</v>
      </c>
      <c r="G190" s="14">
        <v>25</v>
      </c>
      <c r="H190" s="1"/>
      <c r="I190" s="1"/>
      <c r="J190" s="13"/>
      <c r="K190" s="15">
        <v>1300</v>
      </c>
      <c r="L190" s="2" t="s">
        <v>21</v>
      </c>
      <c r="M190" s="16">
        <f t="shared" si="4"/>
        <v>0.31862745098039214</v>
      </c>
      <c r="N190" s="17">
        <v>44337.642361111109</v>
      </c>
      <c r="O190" s="17">
        <v>44341.708333333336</v>
      </c>
      <c r="P190" s="11"/>
      <c r="Q190" s="18">
        <v>44340.576388888891</v>
      </c>
    </row>
    <row r="191" spans="1:17" x14ac:dyDescent="0.4">
      <c r="A191" s="11">
        <v>190</v>
      </c>
      <c r="B191" s="11" t="s">
        <v>31</v>
      </c>
      <c r="C191" s="11" t="s">
        <v>248</v>
      </c>
      <c r="D191" s="1"/>
      <c r="E191" s="2" t="s">
        <v>33</v>
      </c>
      <c r="F191" s="13">
        <v>2</v>
      </c>
      <c r="G191" s="14">
        <v>20000</v>
      </c>
      <c r="H191" s="1"/>
      <c r="I191" s="1" t="s">
        <v>20</v>
      </c>
      <c r="J191" s="13"/>
      <c r="K191" s="15">
        <v>20000</v>
      </c>
      <c r="L191" s="2" t="s">
        <v>21</v>
      </c>
      <c r="M191" s="16">
        <f t="shared" si="4"/>
        <v>4.9019607843137258</v>
      </c>
      <c r="N191" s="17">
        <v>44337.670138888891</v>
      </c>
      <c r="O191" s="17">
        <v>44347.708333333336</v>
      </c>
      <c r="P191" s="11" t="s">
        <v>79</v>
      </c>
      <c r="Q191" s="18">
        <v>44341.569444444445</v>
      </c>
    </row>
    <row r="192" spans="1:17" x14ac:dyDescent="0.4">
      <c r="A192" s="11">
        <v>191</v>
      </c>
      <c r="B192" s="11" t="s">
        <v>46</v>
      </c>
      <c r="C192" s="11" t="s">
        <v>249</v>
      </c>
      <c r="D192" s="1" t="s">
        <v>20</v>
      </c>
      <c r="E192" s="2" t="s">
        <v>24</v>
      </c>
      <c r="F192" s="13">
        <v>4</v>
      </c>
      <c r="G192" s="14">
        <v>200</v>
      </c>
      <c r="H192" s="1"/>
      <c r="I192" s="1"/>
      <c r="J192" s="13"/>
      <c r="K192" s="15">
        <v>400</v>
      </c>
      <c r="L192" s="2" t="s">
        <v>21</v>
      </c>
      <c r="M192" s="16">
        <f>IF(E192="中綴じ製本",F192/4*G192/68*2/60,IF(AND(E192="ホチキス",L192="Ａ３"),F192*G192/68*1.5/60,IF(AND(E192="ホチキス",L192="Ａ４"),F192*G192/136*1.5/60,IF(OR(E192="単票",E192="くるみ製本",E192="丁合い"),F192*G192/136/60,0))))</f>
        <v>0.14705882352941177</v>
      </c>
      <c r="N192" s="17">
        <v>44337.708333333336</v>
      </c>
      <c r="O192" s="17">
        <v>44342.708333333336</v>
      </c>
      <c r="P192" s="11"/>
      <c r="Q192" s="18">
        <v>44340.395833333336</v>
      </c>
    </row>
    <row r="193" spans="1:17" x14ac:dyDescent="0.4">
      <c r="A193" s="11">
        <v>192</v>
      </c>
      <c r="B193" s="11" t="s">
        <v>250</v>
      </c>
      <c r="C193" s="11" t="s">
        <v>251</v>
      </c>
      <c r="D193" s="1"/>
      <c r="E193" s="2" t="s">
        <v>33</v>
      </c>
      <c r="F193" s="13">
        <v>2</v>
      </c>
      <c r="G193" s="14">
        <v>1000</v>
      </c>
      <c r="H193" s="1"/>
      <c r="I193" s="1" t="s">
        <v>20</v>
      </c>
      <c r="J193" s="13"/>
      <c r="K193" s="15">
        <v>1000</v>
      </c>
      <c r="L193" s="2" t="s">
        <v>59</v>
      </c>
      <c r="M193" s="16">
        <f>IF(E193="中綴じ製本",F193/4*G193/68*2/60,IF(AND(E193="ホチキス",L193="Ａ３"),F193*G193/68*1.5/60,IF(AND(E193="ホチキス",L193="Ａ４"),F193*G193/136*1.5/60,IF(OR(E193="単票",E193="くるみ製本",E193="丁合い"),F193*G193/136/60,0))))</f>
        <v>0.24509803921568626</v>
      </c>
      <c r="N193" s="17">
        <v>44340.395833333336</v>
      </c>
      <c r="O193" s="17">
        <v>44342.708333333336</v>
      </c>
      <c r="P193" s="11"/>
      <c r="Q193" s="18">
        <v>44341.659722222219</v>
      </c>
    </row>
    <row r="194" spans="1:17" x14ac:dyDescent="0.4">
      <c r="A194" s="11">
        <v>193</v>
      </c>
      <c r="B194" s="11" t="s">
        <v>245</v>
      </c>
      <c r="C194" s="11" t="s">
        <v>252</v>
      </c>
      <c r="D194" s="1"/>
      <c r="E194" s="2" t="s">
        <v>33</v>
      </c>
      <c r="F194" s="13">
        <v>2</v>
      </c>
      <c r="G194" s="14">
        <v>600</v>
      </c>
      <c r="H194" s="1"/>
      <c r="I194" s="1"/>
      <c r="J194" s="13"/>
      <c r="K194" s="15">
        <v>600</v>
      </c>
      <c r="L194" s="2" t="s">
        <v>21</v>
      </c>
      <c r="M194" s="16">
        <f t="shared" ref="M194:M201" si="5">IF(E194="中綴じ製本",F194/4*G194/68*2/60,IF(AND(E194="ホチキス",L194="Ａ３"),F194*G194/68*1.5/60,IF(AND(E194="ホチキス",L194="Ａ４"),F194*G194/136*1.5/60,IF(OR(E194="単票",E194="くるみ製本",E194="丁合い"),F194*G194/136/60,0))))</f>
        <v>0.14705882352941177</v>
      </c>
      <c r="N194" s="17">
        <v>44340.402777777781</v>
      </c>
      <c r="O194" s="17">
        <v>44343.708333333336</v>
      </c>
      <c r="P194" s="11"/>
      <c r="Q194" s="18">
        <v>44340.590277777781</v>
      </c>
    </row>
    <row r="195" spans="1:17" x14ac:dyDescent="0.4">
      <c r="A195" s="11">
        <v>194</v>
      </c>
      <c r="B195" s="11" t="s">
        <v>22</v>
      </c>
      <c r="C195" s="11" t="s">
        <v>253</v>
      </c>
      <c r="D195" s="1"/>
      <c r="E195" s="2" t="s">
        <v>33</v>
      </c>
      <c r="F195" s="13">
        <v>2</v>
      </c>
      <c r="G195" s="14">
        <v>4000</v>
      </c>
      <c r="H195" s="1"/>
      <c r="I195" s="1"/>
      <c r="J195" s="13"/>
      <c r="K195" s="15">
        <v>4000</v>
      </c>
      <c r="L195" s="2" t="s">
        <v>21</v>
      </c>
      <c r="M195" s="16">
        <f t="shared" si="5"/>
        <v>0.98039215686274506</v>
      </c>
      <c r="N195" s="17">
        <v>44341.392361111109</v>
      </c>
      <c r="O195" s="17">
        <v>44343.708333333336</v>
      </c>
      <c r="P195" s="11" t="s">
        <v>28</v>
      </c>
      <c r="Q195" s="18">
        <v>44341.631944444445</v>
      </c>
    </row>
    <row r="196" spans="1:17" x14ac:dyDescent="0.4">
      <c r="A196" s="11">
        <v>195</v>
      </c>
      <c r="B196" s="11" t="s">
        <v>22</v>
      </c>
      <c r="C196" s="11" t="s">
        <v>254</v>
      </c>
      <c r="D196" s="1"/>
      <c r="E196" s="2" t="s">
        <v>33</v>
      </c>
      <c r="F196" s="13">
        <v>4</v>
      </c>
      <c r="G196" s="14">
        <v>2300</v>
      </c>
      <c r="H196" s="1"/>
      <c r="I196" s="1"/>
      <c r="J196" s="13"/>
      <c r="K196" s="15">
        <v>2300</v>
      </c>
      <c r="L196" s="2" t="s">
        <v>59</v>
      </c>
      <c r="M196" s="16">
        <f t="shared" si="5"/>
        <v>1.1274509803921569</v>
      </c>
      <c r="N196" s="17">
        <v>44341.559027777781</v>
      </c>
      <c r="O196" s="17">
        <v>44344.708333333336</v>
      </c>
      <c r="P196" s="11"/>
      <c r="Q196" s="18">
        <v>44341.704861111109</v>
      </c>
    </row>
    <row r="197" spans="1:17" x14ac:dyDescent="0.4">
      <c r="A197" s="11">
        <v>196</v>
      </c>
      <c r="B197" s="11" t="s">
        <v>22</v>
      </c>
      <c r="C197" s="11" t="s">
        <v>255</v>
      </c>
      <c r="D197" s="1"/>
      <c r="E197" s="2" t="s">
        <v>33</v>
      </c>
      <c r="F197" s="13">
        <v>4</v>
      </c>
      <c r="G197" s="14">
        <v>6200</v>
      </c>
      <c r="H197" s="1"/>
      <c r="I197" s="1"/>
      <c r="J197" s="13"/>
      <c r="K197" s="15">
        <v>6200</v>
      </c>
      <c r="L197" s="2" t="s">
        <v>59</v>
      </c>
      <c r="M197" s="16">
        <f t="shared" si="5"/>
        <v>3.0392156862745097</v>
      </c>
      <c r="N197" s="17">
        <v>44341.559027777781</v>
      </c>
      <c r="O197" s="17">
        <v>44344.708333333336</v>
      </c>
      <c r="P197" s="11"/>
      <c r="Q197" s="18">
        <v>44341.708333333336</v>
      </c>
    </row>
    <row r="198" spans="1:17" x14ac:dyDescent="0.4">
      <c r="A198" s="11">
        <v>197</v>
      </c>
      <c r="B198" s="11" t="s">
        <v>245</v>
      </c>
      <c r="C198" s="11" t="s">
        <v>256</v>
      </c>
      <c r="D198" s="1"/>
      <c r="E198" s="2" t="s">
        <v>33</v>
      </c>
      <c r="F198" s="13">
        <v>2</v>
      </c>
      <c r="G198" s="14">
        <v>500</v>
      </c>
      <c r="H198" s="1"/>
      <c r="I198" s="1"/>
      <c r="J198" s="13"/>
      <c r="K198" s="15">
        <v>500</v>
      </c>
      <c r="L198" s="2" t="s">
        <v>21</v>
      </c>
      <c r="M198" s="16">
        <f t="shared" si="5"/>
        <v>0.12254901960784313</v>
      </c>
      <c r="N198" s="17">
        <v>44341.694444444445</v>
      </c>
      <c r="O198" s="17">
        <v>44343.708333333336</v>
      </c>
      <c r="P198" s="11"/>
      <c r="Q198" s="18">
        <v>44342.392361111109</v>
      </c>
    </row>
    <row r="199" spans="1:17" x14ac:dyDescent="0.4">
      <c r="A199" s="11">
        <v>198</v>
      </c>
      <c r="B199" s="11" t="s">
        <v>31</v>
      </c>
      <c r="C199" s="11" t="s">
        <v>257</v>
      </c>
      <c r="D199" s="1"/>
      <c r="E199" s="2" t="s">
        <v>33</v>
      </c>
      <c r="F199" s="13">
        <v>1</v>
      </c>
      <c r="G199" s="14">
        <v>10000</v>
      </c>
      <c r="H199" s="1"/>
      <c r="I199" s="1"/>
      <c r="J199" s="13"/>
      <c r="K199" s="15">
        <v>10000</v>
      </c>
      <c r="L199" s="2" t="s">
        <v>21</v>
      </c>
      <c r="M199" s="16">
        <f t="shared" si="5"/>
        <v>1.2254901960784315</v>
      </c>
      <c r="N199" s="17">
        <v>44342.552083333336</v>
      </c>
      <c r="O199" s="17">
        <v>44344.708333333336</v>
      </c>
      <c r="P199" s="11"/>
      <c r="Q199" s="18">
        <v>44342.628472222219</v>
      </c>
    </row>
    <row r="200" spans="1:17" x14ac:dyDescent="0.4">
      <c r="A200" s="11">
        <v>199</v>
      </c>
      <c r="B200" s="11" t="s">
        <v>26</v>
      </c>
      <c r="C200" s="11" t="s">
        <v>258</v>
      </c>
      <c r="D200" s="1"/>
      <c r="E200" s="2" t="s">
        <v>24</v>
      </c>
      <c r="F200" s="13">
        <v>17</v>
      </c>
      <c r="G200" s="14">
        <v>195</v>
      </c>
      <c r="H200" s="1"/>
      <c r="I200" s="1"/>
      <c r="J200" s="13"/>
      <c r="K200" s="15">
        <v>1755</v>
      </c>
      <c r="L200" s="2" t="s">
        <v>21</v>
      </c>
      <c r="M200" s="16">
        <f t="shared" si="5"/>
        <v>0.609375</v>
      </c>
      <c r="N200" s="17">
        <v>44342.621527777781</v>
      </c>
      <c r="O200" s="17">
        <v>44344.708333333336</v>
      </c>
      <c r="P200" s="11" t="s">
        <v>79</v>
      </c>
      <c r="Q200" s="18">
        <v>44344.472222222219</v>
      </c>
    </row>
    <row r="201" spans="1:17" x14ac:dyDescent="0.4">
      <c r="A201" s="11">
        <v>200</v>
      </c>
      <c r="B201" s="11" t="s">
        <v>31</v>
      </c>
      <c r="C201" s="11" t="s">
        <v>259</v>
      </c>
      <c r="D201" s="1"/>
      <c r="E201" s="2" t="s">
        <v>33</v>
      </c>
      <c r="F201" s="13">
        <v>2</v>
      </c>
      <c r="G201" s="14">
        <v>17000</v>
      </c>
      <c r="H201" s="1"/>
      <c r="I201" s="1" t="s">
        <v>20</v>
      </c>
      <c r="J201" s="13">
        <v>15500</v>
      </c>
      <c r="K201" s="15">
        <v>17000</v>
      </c>
      <c r="L201" s="2" t="s">
        <v>21</v>
      </c>
      <c r="M201" s="16">
        <f t="shared" si="5"/>
        <v>4.166666666666667</v>
      </c>
      <c r="N201" s="17">
        <v>44342.6875</v>
      </c>
      <c r="O201" s="17">
        <v>44343.708333333336</v>
      </c>
      <c r="P201" s="11" t="s">
        <v>260</v>
      </c>
      <c r="Q201" s="18">
        <v>44343.607638888891</v>
      </c>
    </row>
    <row r="202" spans="1:17" x14ac:dyDescent="0.4">
      <c r="A202" s="11">
        <v>201</v>
      </c>
      <c r="B202" s="11" t="s">
        <v>31</v>
      </c>
      <c r="C202" s="11" t="s">
        <v>261</v>
      </c>
      <c r="D202" s="1"/>
      <c r="E202" s="2" t="s">
        <v>33</v>
      </c>
      <c r="F202" s="13">
        <v>2</v>
      </c>
      <c r="G202" s="14">
        <v>17000</v>
      </c>
      <c r="H202" s="1"/>
      <c r="I202" s="1" t="s">
        <v>20</v>
      </c>
      <c r="J202" s="13"/>
      <c r="K202" s="15">
        <v>17000</v>
      </c>
      <c r="L202" s="2" t="s">
        <v>21</v>
      </c>
      <c r="M202" s="16">
        <f>IF(E202="中綴じ製本",F202/4*G202/68*2/60,IF(AND(E202="ホチキス",L202="Ａ３"),F202*G202/68*1.5/60,IF(AND(E202="ホチキス",L202="Ａ４"),F202*G202/136*1.5/60,IF(OR(E202="単票",E202="くるみ製本",E202="丁合い"),F202*G202/136/60,0))))</f>
        <v>4.166666666666667</v>
      </c>
      <c r="N202" s="17">
        <v>44342.6875</v>
      </c>
      <c r="O202" s="17">
        <v>44343.708333333336</v>
      </c>
      <c r="P202" s="11" t="s">
        <v>262</v>
      </c>
      <c r="Q202" s="18">
        <v>44343.493055555555</v>
      </c>
    </row>
    <row r="203" spans="1:17" x14ac:dyDescent="0.4">
      <c r="A203" s="11">
        <v>202</v>
      </c>
      <c r="B203" s="11" t="s">
        <v>44</v>
      </c>
      <c r="C203" s="11" t="s">
        <v>263</v>
      </c>
      <c r="D203" s="1"/>
      <c r="E203" s="2" t="s">
        <v>19</v>
      </c>
      <c r="F203" s="13">
        <v>220</v>
      </c>
      <c r="G203" s="14">
        <v>100</v>
      </c>
      <c r="H203" s="1" t="s">
        <v>20</v>
      </c>
      <c r="I203" s="1"/>
      <c r="J203" s="13"/>
      <c r="K203" s="15">
        <v>11000</v>
      </c>
      <c r="L203" s="2" t="s">
        <v>21</v>
      </c>
      <c r="M203" s="16">
        <f>IF(E203="中綴じ製本",F203/4*G203/68*2/60,IF(AND(E203="ホチキス",L203="Ａ３"),F203*G203/68*1.5/60,IF(AND(E203="ホチキス",L203="Ａ４"),F203*G203/136*1.5/60,IF(OR(E203="単票",E203="くるみ製本",E203="丁合い"),F203*G203/136/60,0))))</f>
        <v>2.6960784313725488</v>
      </c>
      <c r="N203" s="17">
        <v>44343.475694444445</v>
      </c>
      <c r="O203" s="17">
        <v>44350.708333333336</v>
      </c>
      <c r="P203" s="11" t="s">
        <v>28</v>
      </c>
      <c r="Q203" s="18">
        <v>44344.493055555555</v>
      </c>
    </row>
    <row r="204" spans="1:17" x14ac:dyDescent="0.4">
      <c r="A204" s="11">
        <v>203</v>
      </c>
      <c r="B204" s="11" t="s">
        <v>100</v>
      </c>
      <c r="C204" s="11" t="s">
        <v>264</v>
      </c>
      <c r="D204" s="1"/>
      <c r="E204" s="2" t="s">
        <v>33</v>
      </c>
      <c r="F204" s="13">
        <v>2</v>
      </c>
      <c r="G204" s="14">
        <v>500</v>
      </c>
      <c r="H204" s="1"/>
      <c r="I204" s="1" t="s">
        <v>20</v>
      </c>
      <c r="J204" s="13"/>
      <c r="K204" s="15">
        <v>500</v>
      </c>
      <c r="L204" s="2" t="s">
        <v>59</v>
      </c>
      <c r="M204" s="16">
        <f>IF(E204="中綴じ製本",F204/4*G204/68*2/60,IF(AND(E204="ホチキス",L204="Ａ３"),F204*G204/68*1.5/60,IF(AND(E204="ホチキス",L204="Ａ４"),F204*G204/136*1.5/60,IF(OR(E204="単票",E204="くるみ製本",E204="丁合い"),F204*G204/136/60,0))))</f>
        <v>0.12254901960784313</v>
      </c>
      <c r="N204" s="17">
        <v>44343.625</v>
      </c>
      <c r="O204" s="17">
        <v>44350.708333333336</v>
      </c>
      <c r="P204" s="11" t="s">
        <v>28</v>
      </c>
      <c r="Q204" s="18">
        <v>44343.659722222219</v>
      </c>
    </row>
    <row r="205" spans="1:17" x14ac:dyDescent="0.4">
      <c r="A205" s="11">
        <v>204</v>
      </c>
      <c r="B205" s="11" t="s">
        <v>62</v>
      </c>
      <c r="C205" s="11" t="s">
        <v>63</v>
      </c>
      <c r="D205" s="1" t="s">
        <v>20</v>
      </c>
      <c r="E205" s="2" t="s">
        <v>24</v>
      </c>
      <c r="F205" s="13">
        <v>12</v>
      </c>
      <c r="G205" s="14">
        <v>50</v>
      </c>
      <c r="H205" s="1"/>
      <c r="I205" s="1"/>
      <c r="J205" s="13"/>
      <c r="K205" s="15">
        <v>300</v>
      </c>
      <c r="L205" s="2" t="s">
        <v>21</v>
      </c>
      <c r="M205" s="16">
        <f>IF(E205="中綴じ製本",F205/4*G205/68*2/60,IF(AND(E205="ホチキス",L205="Ａ３"),F205*G205/68*1.5/60,IF(AND(E205="ホチキス",L205="Ａ４"),F205*G205/136*1.5/60,IF(OR(E205="単票",E205="くるみ製本",E205="丁合い"),F205*G205/136/60,0))))</f>
        <v>0.11029411764705883</v>
      </c>
      <c r="N205" s="17">
        <v>44344.40625</v>
      </c>
      <c r="O205" s="17">
        <v>44344.708333333336</v>
      </c>
      <c r="P205" s="11"/>
      <c r="Q205" s="18">
        <v>44344.46875</v>
      </c>
    </row>
    <row r="206" spans="1:17" x14ac:dyDescent="0.4">
      <c r="A206" s="11">
        <v>205</v>
      </c>
      <c r="B206" s="11" t="s">
        <v>26</v>
      </c>
      <c r="C206" s="11" t="s">
        <v>265</v>
      </c>
      <c r="D206" s="1"/>
      <c r="E206" s="2" t="s">
        <v>24</v>
      </c>
      <c r="F206" s="13">
        <v>8</v>
      </c>
      <c r="G206" s="14">
        <v>95</v>
      </c>
      <c r="H206" s="1"/>
      <c r="I206" s="1"/>
      <c r="J206" s="13"/>
      <c r="K206" s="15">
        <v>380</v>
      </c>
      <c r="L206" s="2" t="s">
        <v>21</v>
      </c>
      <c r="M206" s="16">
        <f>IF(E206="中綴じ製本",F206/4*G206/68*2/60,IF(AND(E206="ホチキス",L206="Ａ３"),F206*G206/68*1.5/60,IF(AND(E206="ホチキス",L206="Ａ４"),F206*G206/136*1.5/60,IF(OR(E206="単票",E206="くるみ製本",E206="丁合い"),F206*G206/136/60,0))))</f>
        <v>0.13970588235294118</v>
      </c>
      <c r="N206" s="17">
        <v>44344.618055555555</v>
      </c>
      <c r="O206" s="17">
        <v>44347.708333333336</v>
      </c>
      <c r="P206" s="11"/>
      <c r="Q206" s="18">
        <v>44344.65625</v>
      </c>
    </row>
    <row r="207" spans="1:17" x14ac:dyDescent="0.4">
      <c r="A207" s="11">
        <v>206</v>
      </c>
      <c r="B207" s="11" t="s">
        <v>22</v>
      </c>
      <c r="C207" s="11" t="s">
        <v>266</v>
      </c>
      <c r="D207" s="1"/>
      <c r="E207" s="2" t="s">
        <v>33</v>
      </c>
      <c r="F207" s="13">
        <v>4</v>
      </c>
      <c r="G207" s="14">
        <v>4100</v>
      </c>
      <c r="H207" s="1"/>
      <c r="I207" s="1"/>
      <c r="J207" s="13"/>
      <c r="K207" s="15">
        <v>4100</v>
      </c>
      <c r="L207" s="2" t="s">
        <v>59</v>
      </c>
      <c r="M207" s="16">
        <f t="shared" si="4"/>
        <v>2.0098039215686274</v>
      </c>
      <c r="N207" s="17">
        <v>44347.625</v>
      </c>
      <c r="O207" s="17">
        <v>44351.708333333336</v>
      </c>
      <c r="P207" s="11"/>
      <c r="Q207" s="18">
        <v>44348.475694444445</v>
      </c>
    </row>
    <row r="208" spans="1:17" x14ac:dyDescent="0.4">
      <c r="A208" s="11">
        <v>207</v>
      </c>
      <c r="B208" s="11" t="s">
        <v>267</v>
      </c>
      <c r="C208" s="11" t="s">
        <v>268</v>
      </c>
      <c r="D208" s="1"/>
      <c r="E208" s="2" t="s">
        <v>19</v>
      </c>
      <c r="F208" s="13">
        <v>244</v>
      </c>
      <c r="G208" s="14">
        <v>50</v>
      </c>
      <c r="H208" s="1" t="s">
        <v>20</v>
      </c>
      <c r="I208" s="1"/>
      <c r="J208" s="13"/>
      <c r="K208" s="15">
        <v>6100</v>
      </c>
      <c r="L208" s="2" t="s">
        <v>21</v>
      </c>
      <c r="M208" s="16">
        <f t="shared" si="4"/>
        <v>1.4950980392156863</v>
      </c>
      <c r="N208" s="17">
        <v>44348.381944444445</v>
      </c>
      <c r="O208" s="17">
        <v>44362.708333333336</v>
      </c>
      <c r="P208" s="11"/>
      <c r="Q208" s="18">
        <v>44351.663194444445</v>
      </c>
    </row>
    <row r="209" spans="1:17" x14ac:dyDescent="0.4">
      <c r="A209" s="11">
        <v>208</v>
      </c>
      <c r="B209" s="11" t="s">
        <v>29</v>
      </c>
      <c r="C209" s="11" t="s">
        <v>269</v>
      </c>
      <c r="D209" s="1"/>
      <c r="E209" s="2" t="s">
        <v>33</v>
      </c>
      <c r="F209" s="13">
        <v>2</v>
      </c>
      <c r="G209" s="14">
        <v>2000</v>
      </c>
      <c r="H209" s="1"/>
      <c r="I209" s="1"/>
      <c r="J209" s="13"/>
      <c r="K209" s="15">
        <v>2000</v>
      </c>
      <c r="L209" s="2" t="s">
        <v>21</v>
      </c>
      <c r="M209" s="16">
        <f t="shared" si="4"/>
        <v>0.49019607843137253</v>
      </c>
      <c r="N209" s="17">
        <v>44348.381944444445</v>
      </c>
      <c r="O209" s="17">
        <v>44351.708333333336</v>
      </c>
      <c r="P209" s="11"/>
      <c r="Q209" s="18">
        <v>44348.506944444445</v>
      </c>
    </row>
    <row r="210" spans="1:17" x14ac:dyDescent="0.4">
      <c r="A210" s="11">
        <v>209</v>
      </c>
      <c r="B210" s="11" t="s">
        <v>29</v>
      </c>
      <c r="C210" s="11" t="s">
        <v>270</v>
      </c>
      <c r="D210" s="1"/>
      <c r="E210" s="2" t="s">
        <v>33</v>
      </c>
      <c r="F210" s="13">
        <v>1</v>
      </c>
      <c r="G210" s="14">
        <v>1000</v>
      </c>
      <c r="H210" s="1"/>
      <c r="I210" s="1"/>
      <c r="J210" s="13"/>
      <c r="K210" s="15">
        <v>1000</v>
      </c>
      <c r="L210" s="2" t="s">
        <v>21</v>
      </c>
      <c r="M210" s="16">
        <f t="shared" si="4"/>
        <v>0.12254901960784313</v>
      </c>
      <c r="N210" s="17">
        <v>44348.388888888891</v>
      </c>
      <c r="O210" s="17">
        <v>44357.708333333336</v>
      </c>
      <c r="P210" s="11"/>
      <c r="Q210" s="18">
        <v>44348.520833333336</v>
      </c>
    </row>
    <row r="211" spans="1:17" x14ac:dyDescent="0.4">
      <c r="A211" s="11">
        <v>210</v>
      </c>
      <c r="B211" s="11" t="s">
        <v>271</v>
      </c>
      <c r="C211" s="11" t="s">
        <v>272</v>
      </c>
      <c r="D211" s="1" t="s">
        <v>20</v>
      </c>
      <c r="E211" s="2" t="s">
        <v>33</v>
      </c>
      <c r="F211" s="13">
        <v>2</v>
      </c>
      <c r="G211" s="14">
        <v>4000</v>
      </c>
      <c r="H211" s="1" t="s">
        <v>20</v>
      </c>
      <c r="I211" s="1"/>
      <c r="J211" s="13">
        <v>4000</v>
      </c>
      <c r="K211" s="15">
        <v>4000</v>
      </c>
      <c r="L211" s="2" t="s">
        <v>21</v>
      </c>
      <c r="M211" s="16">
        <f t="shared" si="4"/>
        <v>0.98039215686274506</v>
      </c>
      <c r="N211" s="17">
        <v>44348.416666666664</v>
      </c>
      <c r="O211" s="17">
        <v>44350.708333333336</v>
      </c>
      <c r="P211" s="11"/>
      <c r="Q211" s="18">
        <v>44348.555555555555</v>
      </c>
    </row>
    <row r="212" spans="1:17" x14ac:dyDescent="0.4">
      <c r="A212" s="11">
        <v>211</v>
      </c>
      <c r="B212" s="11" t="s">
        <v>271</v>
      </c>
      <c r="C212" s="11" t="s">
        <v>273</v>
      </c>
      <c r="D212" s="1"/>
      <c r="E212" s="2" t="s">
        <v>33</v>
      </c>
      <c r="F212" s="13">
        <v>2</v>
      </c>
      <c r="G212" s="14">
        <v>4000</v>
      </c>
      <c r="H212" s="1" t="s">
        <v>20</v>
      </c>
      <c r="I212" s="1"/>
      <c r="J212" s="13">
        <v>4000</v>
      </c>
      <c r="K212" s="15">
        <v>4000</v>
      </c>
      <c r="L212" s="2" t="s">
        <v>21</v>
      </c>
      <c r="M212" s="16">
        <f t="shared" si="4"/>
        <v>0.98039215686274506</v>
      </c>
      <c r="N212" s="17">
        <v>44348.416666666664</v>
      </c>
      <c r="O212" s="17">
        <v>44350.708333333336</v>
      </c>
      <c r="P212" s="11"/>
      <c r="Q212" s="18">
        <v>44348.569444444445</v>
      </c>
    </row>
    <row r="213" spans="1:17" x14ac:dyDescent="0.4">
      <c r="A213" s="11">
        <v>212</v>
      </c>
      <c r="B213" s="11" t="s">
        <v>100</v>
      </c>
      <c r="C213" s="11" t="s">
        <v>274</v>
      </c>
      <c r="D213" s="1"/>
      <c r="E213" s="2" t="s">
        <v>33</v>
      </c>
      <c r="F213" s="13">
        <v>2</v>
      </c>
      <c r="G213" s="14">
        <v>35000</v>
      </c>
      <c r="H213" s="1"/>
      <c r="I213" s="1"/>
      <c r="J213" s="13"/>
      <c r="K213" s="15">
        <v>35000</v>
      </c>
      <c r="L213" s="2" t="s">
        <v>59</v>
      </c>
      <c r="M213" s="16">
        <f t="shared" si="4"/>
        <v>8.5784313725490211</v>
      </c>
      <c r="N213" s="17">
        <v>44348.444444444445</v>
      </c>
      <c r="O213" s="17">
        <v>44356.708333333336</v>
      </c>
      <c r="P213" s="11"/>
      <c r="Q213" s="18">
        <v>44351.503472222219</v>
      </c>
    </row>
    <row r="214" spans="1:17" x14ac:dyDescent="0.4">
      <c r="A214" s="11">
        <v>213</v>
      </c>
      <c r="B214" s="11" t="s">
        <v>100</v>
      </c>
      <c r="C214" s="11" t="s">
        <v>275</v>
      </c>
      <c r="D214" s="1"/>
      <c r="E214" s="2" t="s">
        <v>33</v>
      </c>
      <c r="F214" s="13">
        <v>2</v>
      </c>
      <c r="G214" s="14">
        <v>35000</v>
      </c>
      <c r="H214" s="1"/>
      <c r="I214" s="1"/>
      <c r="J214" s="13"/>
      <c r="K214" s="15">
        <v>35000</v>
      </c>
      <c r="L214" s="2" t="s">
        <v>21</v>
      </c>
      <c r="M214" s="16">
        <f t="shared" si="4"/>
        <v>8.5784313725490211</v>
      </c>
      <c r="N214" s="17">
        <v>44348.444444444445</v>
      </c>
      <c r="O214" s="17">
        <v>44356.708333333336</v>
      </c>
      <c r="P214" s="11"/>
      <c r="Q214" s="18">
        <v>44350.711805555555</v>
      </c>
    </row>
    <row r="215" spans="1:17" x14ac:dyDescent="0.4">
      <c r="A215" s="11">
        <v>214</v>
      </c>
      <c r="B215" s="11" t="s">
        <v>22</v>
      </c>
      <c r="C215" s="11" t="s">
        <v>276</v>
      </c>
      <c r="D215" s="1"/>
      <c r="E215" s="2" t="s">
        <v>33</v>
      </c>
      <c r="F215" s="13">
        <v>2</v>
      </c>
      <c r="G215" s="14">
        <v>4500</v>
      </c>
      <c r="H215" s="1"/>
      <c r="I215" s="1"/>
      <c r="J215" s="13"/>
      <c r="K215" s="15">
        <v>4500</v>
      </c>
      <c r="L215" s="2" t="s">
        <v>21</v>
      </c>
      <c r="M215" s="16">
        <f t="shared" si="4"/>
        <v>1.1029411764705881</v>
      </c>
      <c r="N215" s="17">
        <v>44348.479166666664</v>
      </c>
      <c r="O215" s="17">
        <v>44355.708333333336</v>
      </c>
      <c r="P215" s="11"/>
      <c r="Q215" s="18">
        <v>44350.482638888891</v>
      </c>
    </row>
    <row r="216" spans="1:17" x14ac:dyDescent="0.4">
      <c r="A216" s="11">
        <v>215</v>
      </c>
      <c r="B216" s="11" t="s">
        <v>54</v>
      </c>
      <c r="C216" s="11" t="s">
        <v>277</v>
      </c>
      <c r="D216" s="1"/>
      <c r="E216" s="2" t="s">
        <v>33</v>
      </c>
      <c r="F216" s="13">
        <v>2</v>
      </c>
      <c r="G216" s="14">
        <v>6000</v>
      </c>
      <c r="H216" s="1" t="s">
        <v>20</v>
      </c>
      <c r="I216" s="1" t="s">
        <v>20</v>
      </c>
      <c r="J216" s="13"/>
      <c r="K216" s="15">
        <v>6000</v>
      </c>
      <c r="L216" s="2" t="s">
        <v>21</v>
      </c>
      <c r="M216" s="16">
        <f t="shared" si="4"/>
        <v>1.4705882352941175</v>
      </c>
      <c r="N216" s="17">
        <v>44348.493055555555</v>
      </c>
      <c r="O216" s="17">
        <v>44351.708333333336</v>
      </c>
      <c r="P216" s="11"/>
      <c r="Q216" s="18">
        <v>44348.638888888891</v>
      </c>
    </row>
    <row r="217" spans="1:17" x14ac:dyDescent="0.4">
      <c r="A217" s="11">
        <v>216</v>
      </c>
      <c r="B217" s="11" t="s">
        <v>22</v>
      </c>
      <c r="C217" s="11" t="s">
        <v>278</v>
      </c>
      <c r="D217" s="1"/>
      <c r="E217" s="2" t="s">
        <v>33</v>
      </c>
      <c r="F217" s="13">
        <v>4</v>
      </c>
      <c r="G217" s="14">
        <v>7000</v>
      </c>
      <c r="H217" s="1"/>
      <c r="I217" s="1"/>
      <c r="J217" s="13"/>
      <c r="K217" s="15">
        <v>7000</v>
      </c>
      <c r="L217" s="2" t="s">
        <v>59</v>
      </c>
      <c r="M217" s="16">
        <f t="shared" si="4"/>
        <v>3.4313725490196076</v>
      </c>
      <c r="N217" s="17">
        <v>44348.545138888891</v>
      </c>
      <c r="O217" s="17">
        <v>44351.708333333336</v>
      </c>
      <c r="P217" s="11"/>
      <c r="Q217" s="18">
        <v>44349.638888888891</v>
      </c>
    </row>
    <row r="218" spans="1:17" x14ac:dyDescent="0.4">
      <c r="A218" s="11">
        <v>217</v>
      </c>
      <c r="B218" s="11" t="s">
        <v>279</v>
      </c>
      <c r="C218" s="11" t="s">
        <v>280</v>
      </c>
      <c r="D218" s="1"/>
      <c r="E218" s="2" t="s">
        <v>24</v>
      </c>
      <c r="F218" s="13">
        <v>48</v>
      </c>
      <c r="G218" s="14">
        <v>130</v>
      </c>
      <c r="H218" s="1"/>
      <c r="I218" s="1"/>
      <c r="J218" s="13"/>
      <c r="K218" s="15">
        <v>3120</v>
      </c>
      <c r="L218" s="2" t="s">
        <v>21</v>
      </c>
      <c r="M218" s="16">
        <f t="shared" si="4"/>
        <v>1.1470588235294119</v>
      </c>
      <c r="N218" s="17">
        <v>44348.649305555555</v>
      </c>
      <c r="O218" s="17">
        <v>44351.708333333336</v>
      </c>
      <c r="P218" s="11"/>
      <c r="Q218" s="18">
        <v>44350.430555555555</v>
      </c>
    </row>
    <row r="219" spans="1:17" x14ac:dyDescent="0.4">
      <c r="A219" s="11">
        <v>218</v>
      </c>
      <c r="B219" s="11" t="s">
        <v>68</v>
      </c>
      <c r="C219" s="11" t="s">
        <v>161</v>
      </c>
      <c r="D219" s="1" t="s">
        <v>20</v>
      </c>
      <c r="E219" s="2" t="s">
        <v>33</v>
      </c>
      <c r="F219" s="13">
        <v>2</v>
      </c>
      <c r="G219" s="14">
        <v>7500</v>
      </c>
      <c r="H219" s="1"/>
      <c r="I219" s="1"/>
      <c r="J219" s="13"/>
      <c r="K219" s="15">
        <v>7500</v>
      </c>
      <c r="L219" s="2" t="s">
        <v>21</v>
      </c>
      <c r="M219" s="16">
        <f t="shared" si="4"/>
        <v>1.8382352941176472</v>
      </c>
      <c r="N219" s="17">
        <v>44349.40625</v>
      </c>
      <c r="O219" s="17">
        <v>44354.708333333336</v>
      </c>
      <c r="P219" s="11"/>
      <c r="Q219" s="18">
        <v>44351.586805555555</v>
      </c>
    </row>
    <row r="220" spans="1:17" x14ac:dyDescent="0.4">
      <c r="A220" s="11">
        <v>219</v>
      </c>
      <c r="B220" s="11" t="s">
        <v>68</v>
      </c>
      <c r="C220" s="11" t="s">
        <v>90</v>
      </c>
      <c r="D220" s="1" t="s">
        <v>20</v>
      </c>
      <c r="E220" s="2" t="s">
        <v>33</v>
      </c>
      <c r="F220" s="13">
        <v>2</v>
      </c>
      <c r="G220" s="14">
        <v>2000</v>
      </c>
      <c r="H220" s="1"/>
      <c r="I220" s="1" t="s">
        <v>20</v>
      </c>
      <c r="J220" s="13"/>
      <c r="K220" s="15">
        <v>2000</v>
      </c>
      <c r="L220" s="2" t="s">
        <v>21</v>
      </c>
      <c r="M220" s="16">
        <f t="shared" si="4"/>
        <v>0.49019607843137253</v>
      </c>
      <c r="N220" s="17">
        <v>44349.40625</v>
      </c>
      <c r="O220" s="17">
        <v>44356.708333333336</v>
      </c>
      <c r="P220" s="11"/>
      <c r="Q220" s="18">
        <v>44351.420138888891</v>
      </c>
    </row>
    <row r="221" spans="1:17" x14ac:dyDescent="0.4">
      <c r="A221" s="11">
        <v>220</v>
      </c>
      <c r="B221" s="11" t="s">
        <v>68</v>
      </c>
      <c r="C221" s="11" t="s">
        <v>281</v>
      </c>
      <c r="D221" s="1" t="s">
        <v>20</v>
      </c>
      <c r="E221" s="2" t="s">
        <v>33</v>
      </c>
      <c r="F221" s="13">
        <v>1</v>
      </c>
      <c r="G221" s="14">
        <v>8000</v>
      </c>
      <c r="H221" s="1"/>
      <c r="I221" s="1" t="s">
        <v>20</v>
      </c>
      <c r="J221" s="13"/>
      <c r="K221" s="15">
        <v>8000</v>
      </c>
      <c r="L221" s="2" t="s">
        <v>21</v>
      </c>
      <c r="M221" s="16">
        <f t="shared" si="4"/>
        <v>0.98039215686274506</v>
      </c>
      <c r="N221" s="17">
        <v>44349.40625</v>
      </c>
      <c r="O221" s="17">
        <v>44356.708333333336</v>
      </c>
      <c r="P221" s="11"/>
      <c r="Q221" s="18">
        <v>44351.479166666664</v>
      </c>
    </row>
    <row r="222" spans="1:17" x14ac:dyDescent="0.4">
      <c r="A222" s="11">
        <v>221</v>
      </c>
      <c r="B222" s="11" t="s">
        <v>68</v>
      </c>
      <c r="C222" s="11" t="s">
        <v>86</v>
      </c>
      <c r="D222" s="1" t="s">
        <v>20</v>
      </c>
      <c r="E222" s="2" t="s">
        <v>33</v>
      </c>
      <c r="F222" s="13">
        <v>2</v>
      </c>
      <c r="G222" s="14">
        <v>2500</v>
      </c>
      <c r="H222" s="1"/>
      <c r="I222" s="1"/>
      <c r="J222" s="13"/>
      <c r="K222" s="15">
        <v>2500</v>
      </c>
      <c r="L222" s="2" t="s">
        <v>21</v>
      </c>
      <c r="M222" s="16">
        <f t="shared" si="4"/>
        <v>0.61274509803921573</v>
      </c>
      <c r="N222" s="17">
        <v>44349.40625</v>
      </c>
      <c r="O222" s="17">
        <v>44356.708333333336</v>
      </c>
      <c r="P222" s="11"/>
      <c r="Q222" s="18">
        <v>44351.618055555555</v>
      </c>
    </row>
    <row r="223" spans="1:17" x14ac:dyDescent="0.4">
      <c r="A223" s="11">
        <v>222</v>
      </c>
      <c r="B223" s="11" t="s">
        <v>68</v>
      </c>
      <c r="C223" s="11" t="s">
        <v>282</v>
      </c>
      <c r="D223" s="1" t="s">
        <v>20</v>
      </c>
      <c r="E223" s="2" t="s">
        <v>33</v>
      </c>
      <c r="F223" s="13">
        <v>2</v>
      </c>
      <c r="G223" s="14">
        <v>2500</v>
      </c>
      <c r="H223" s="1"/>
      <c r="I223" s="1"/>
      <c r="J223" s="13"/>
      <c r="K223" s="15">
        <v>2500</v>
      </c>
      <c r="L223" s="2" t="s">
        <v>21</v>
      </c>
      <c r="M223" s="16">
        <f t="shared" si="4"/>
        <v>0.61274509803921573</v>
      </c>
      <c r="N223" s="17">
        <v>44349.40625</v>
      </c>
      <c r="O223" s="17">
        <v>44356.708333333336</v>
      </c>
      <c r="P223" s="11"/>
      <c r="Q223" s="18">
        <v>44351.645833333336</v>
      </c>
    </row>
    <row r="224" spans="1:17" x14ac:dyDescent="0.4">
      <c r="A224" s="11">
        <v>223</v>
      </c>
      <c r="B224" s="11" t="s">
        <v>68</v>
      </c>
      <c r="C224" s="11" t="s">
        <v>92</v>
      </c>
      <c r="D224" s="1" t="s">
        <v>20</v>
      </c>
      <c r="E224" s="2" t="s">
        <v>33</v>
      </c>
      <c r="F224" s="13">
        <v>2</v>
      </c>
      <c r="G224" s="14">
        <v>7500</v>
      </c>
      <c r="H224" s="1"/>
      <c r="I224" s="1" t="s">
        <v>20</v>
      </c>
      <c r="J224" s="13"/>
      <c r="K224" s="15">
        <v>7500</v>
      </c>
      <c r="L224" s="2" t="s">
        <v>21</v>
      </c>
      <c r="M224" s="16">
        <f t="shared" si="4"/>
        <v>1.8382352941176472</v>
      </c>
      <c r="N224" s="17">
        <v>44349.40625</v>
      </c>
      <c r="O224" s="17">
        <v>44356.708333333336</v>
      </c>
      <c r="P224" s="11"/>
      <c r="Q224" s="18">
        <v>44351.552083333336</v>
      </c>
    </row>
    <row r="225" spans="1:17" x14ac:dyDescent="0.4">
      <c r="A225" s="11">
        <v>224</v>
      </c>
      <c r="B225" s="11" t="s">
        <v>71</v>
      </c>
      <c r="C225" s="11" t="s">
        <v>72</v>
      </c>
      <c r="D225" s="1" t="s">
        <v>20</v>
      </c>
      <c r="E225" s="2" t="s">
        <v>24</v>
      </c>
      <c r="F225" s="13">
        <v>19</v>
      </c>
      <c r="G225" s="14">
        <v>100</v>
      </c>
      <c r="H225" s="1"/>
      <c r="I225" s="1"/>
      <c r="J225" s="13"/>
      <c r="K225" s="15">
        <v>1000</v>
      </c>
      <c r="L225" s="2" t="s">
        <v>21</v>
      </c>
      <c r="M225" s="16">
        <f t="shared" si="4"/>
        <v>0.34926470588235298</v>
      </c>
      <c r="N225" s="17">
        <v>44349.4375</v>
      </c>
      <c r="O225" s="17">
        <v>44354.708333333336</v>
      </c>
      <c r="P225" s="11"/>
      <c r="Q225" s="18">
        <v>44349.708333333336</v>
      </c>
    </row>
    <row r="226" spans="1:17" x14ac:dyDescent="0.4">
      <c r="A226" s="11">
        <v>225</v>
      </c>
      <c r="B226" s="11" t="s">
        <v>22</v>
      </c>
      <c r="C226" s="11" t="s">
        <v>283</v>
      </c>
      <c r="D226" s="1"/>
      <c r="E226" s="2" t="s">
        <v>33</v>
      </c>
      <c r="F226" s="13">
        <v>2</v>
      </c>
      <c r="G226" s="14">
        <v>120</v>
      </c>
      <c r="H226" s="1"/>
      <c r="I226" s="1" t="s">
        <v>20</v>
      </c>
      <c r="J226" s="13"/>
      <c r="K226" s="15">
        <v>120</v>
      </c>
      <c r="L226" s="2" t="s">
        <v>21</v>
      </c>
      <c r="M226" s="16">
        <f t="shared" si="4"/>
        <v>2.9411764705882353E-2</v>
      </c>
      <c r="N226" s="17">
        <v>44350.409722222219</v>
      </c>
      <c r="O226" s="17">
        <v>44354.708333333336</v>
      </c>
      <c r="P226" s="11"/>
      <c r="Q226" s="18">
        <v>44351.40625</v>
      </c>
    </row>
    <row r="227" spans="1:17" x14ac:dyDescent="0.4">
      <c r="A227" s="11">
        <v>226</v>
      </c>
      <c r="B227" s="11" t="s">
        <v>22</v>
      </c>
      <c r="C227" s="11" t="s">
        <v>284</v>
      </c>
      <c r="D227" s="1"/>
      <c r="E227" s="2" t="s">
        <v>33</v>
      </c>
      <c r="F227" s="13">
        <v>2</v>
      </c>
      <c r="G227" s="14">
        <v>8500</v>
      </c>
      <c r="H227" s="1"/>
      <c r="I227" s="1"/>
      <c r="J227" s="13"/>
      <c r="K227" s="15">
        <v>8500</v>
      </c>
      <c r="L227" s="2" t="s">
        <v>21</v>
      </c>
      <c r="M227" s="16">
        <f t="shared" si="4"/>
        <v>2.0833333333333335</v>
      </c>
      <c r="N227" s="17">
        <v>44350.413194444445</v>
      </c>
      <c r="O227" s="17">
        <v>44355.708333333336</v>
      </c>
      <c r="P227" s="11"/>
      <c r="Q227" s="18">
        <v>44350.583333333336</v>
      </c>
    </row>
    <row r="228" spans="1:17" x14ac:dyDescent="0.4">
      <c r="A228" s="11">
        <v>227</v>
      </c>
      <c r="B228" s="11" t="s">
        <v>95</v>
      </c>
      <c r="C228" s="11" t="s">
        <v>285</v>
      </c>
      <c r="D228" s="1"/>
      <c r="E228" s="2" t="s">
        <v>19</v>
      </c>
      <c r="F228" s="13">
        <v>163</v>
      </c>
      <c r="G228" s="14">
        <v>75</v>
      </c>
      <c r="H228" s="1" t="s">
        <v>20</v>
      </c>
      <c r="I228" s="1"/>
      <c r="J228" s="13"/>
      <c r="K228" s="15">
        <v>6150</v>
      </c>
      <c r="L228" s="2" t="s">
        <v>21</v>
      </c>
      <c r="M228" s="16">
        <f t="shared" si="4"/>
        <v>1.4981617647058825</v>
      </c>
      <c r="N228" s="17">
        <v>44350.6875</v>
      </c>
      <c r="O228" s="17">
        <v>44364.708333333336</v>
      </c>
      <c r="P228" s="11"/>
      <c r="Q228" s="18">
        <v>44355.503472222219</v>
      </c>
    </row>
    <row r="229" spans="1:17" x14ac:dyDescent="0.4">
      <c r="A229" s="11">
        <v>228</v>
      </c>
      <c r="B229" s="11" t="s">
        <v>31</v>
      </c>
      <c r="C229" s="11" t="s">
        <v>286</v>
      </c>
      <c r="D229" s="1"/>
      <c r="E229" s="2" t="s">
        <v>33</v>
      </c>
      <c r="F229" s="13">
        <v>1</v>
      </c>
      <c r="G229" s="14">
        <v>96000</v>
      </c>
      <c r="H229" s="1"/>
      <c r="I229" s="1" t="s">
        <v>20</v>
      </c>
      <c r="J229" s="13"/>
      <c r="K229" s="15">
        <v>96000</v>
      </c>
      <c r="L229" s="2" t="s">
        <v>21</v>
      </c>
      <c r="M229" s="16">
        <f t="shared" si="4"/>
        <v>11.76470588235294</v>
      </c>
      <c r="N229" s="17">
        <v>44351.541666666664</v>
      </c>
      <c r="O229" s="17">
        <v>44368.708333333336</v>
      </c>
      <c r="P229" s="11"/>
      <c r="Q229" s="18">
        <v>44361.378472222219</v>
      </c>
    </row>
    <row r="230" spans="1:17" x14ac:dyDescent="0.4">
      <c r="A230" s="11">
        <v>229</v>
      </c>
      <c r="B230" s="11" t="s">
        <v>31</v>
      </c>
      <c r="C230" s="11" t="s">
        <v>287</v>
      </c>
      <c r="D230" s="1"/>
      <c r="E230" s="2" t="s">
        <v>33</v>
      </c>
      <c r="F230" s="13">
        <v>1</v>
      </c>
      <c r="G230" s="14">
        <v>96000</v>
      </c>
      <c r="H230" s="1"/>
      <c r="I230" s="1"/>
      <c r="J230" s="13"/>
      <c r="K230" s="15">
        <v>96000</v>
      </c>
      <c r="L230" s="2" t="s">
        <v>21</v>
      </c>
      <c r="M230" s="16">
        <f>IF(E230="中綴じ製本",F230/4*G230/68*2/60,IF(AND(E230="ホチキス",L230="Ａ３"),F230*G230/68*1.5/60,IF(AND(E230="ホチキス",L230="Ａ４"),F230*G230/136*1.5/60,IF(OR(E230="単票",E230="くるみ製本",E230="丁合い"),F230*G230/136/60,0))))</f>
        <v>11.76470588235294</v>
      </c>
      <c r="N230" s="17">
        <v>44351.541666666664</v>
      </c>
      <c r="O230" s="17">
        <v>44368.708333333336</v>
      </c>
      <c r="P230" s="11"/>
      <c r="Q230" s="18">
        <v>44361.496527777781</v>
      </c>
    </row>
    <row r="231" spans="1:17" x14ac:dyDescent="0.4">
      <c r="A231" s="11">
        <v>230</v>
      </c>
      <c r="B231" s="11" t="s">
        <v>31</v>
      </c>
      <c r="C231" s="11" t="s">
        <v>288</v>
      </c>
      <c r="D231" s="1"/>
      <c r="E231" s="2" t="s">
        <v>33</v>
      </c>
      <c r="F231" s="13">
        <v>2</v>
      </c>
      <c r="G231" s="14">
        <v>96000</v>
      </c>
      <c r="H231" s="1"/>
      <c r="I231" s="1" t="s">
        <v>20</v>
      </c>
      <c r="J231" s="13"/>
      <c r="K231" s="15">
        <v>96000</v>
      </c>
      <c r="L231" s="2" t="s">
        <v>21</v>
      </c>
      <c r="M231" s="16">
        <f t="shared" si="4"/>
        <v>23.52941176470588</v>
      </c>
      <c r="N231" s="17">
        <v>44351.541666666664</v>
      </c>
      <c r="O231" s="17">
        <v>44368.708333333336</v>
      </c>
      <c r="P231" s="11"/>
      <c r="Q231" s="18">
        <v>44364.510416666664</v>
      </c>
    </row>
    <row r="232" spans="1:17" x14ac:dyDescent="0.4">
      <c r="A232" s="11">
        <v>231</v>
      </c>
      <c r="B232" s="11" t="s">
        <v>227</v>
      </c>
      <c r="C232" s="11" t="s">
        <v>289</v>
      </c>
      <c r="D232" s="1"/>
      <c r="E232" s="2" t="s">
        <v>33</v>
      </c>
      <c r="F232" s="13">
        <v>2</v>
      </c>
      <c r="G232" s="14">
        <v>27000</v>
      </c>
      <c r="H232" s="1"/>
      <c r="I232" s="1"/>
      <c r="J232" s="13"/>
      <c r="K232" s="15">
        <v>27000</v>
      </c>
      <c r="L232" s="2" t="s">
        <v>21</v>
      </c>
      <c r="M232" s="16">
        <f t="shared" ref="M232:M295" si="6">IF(E232="中綴じ製本",F232/4*G232/68*2/60,IF(AND(E232="ホチキス",L232="Ａ３"),F232*G232/68*1.5/60,IF(AND(E232="ホチキス",L232="Ａ４"),F232*G232/136*1.5/60,IF(OR(E232="単票",E232="くるみ製本",E232="丁合い"),F232*G232/136/60,0))))</f>
        <v>6.6176470588235299</v>
      </c>
      <c r="N232" s="17">
        <v>44354.413194444445</v>
      </c>
      <c r="O232" s="17">
        <v>44361.708333333336</v>
      </c>
      <c r="P232" s="11"/>
      <c r="Q232" s="18">
        <v>44355.618055555555</v>
      </c>
    </row>
    <row r="233" spans="1:17" x14ac:dyDescent="0.4">
      <c r="A233" s="11">
        <v>232</v>
      </c>
      <c r="B233" s="11" t="s">
        <v>290</v>
      </c>
      <c r="C233" s="11" t="s">
        <v>291</v>
      </c>
      <c r="D233" s="1"/>
      <c r="E233" s="2" t="s">
        <v>19</v>
      </c>
      <c r="F233" s="13">
        <v>563</v>
      </c>
      <c r="G233" s="14">
        <v>15</v>
      </c>
      <c r="H233" s="1" t="s">
        <v>20</v>
      </c>
      <c r="I233" s="1"/>
      <c r="J233" s="13"/>
      <c r="K233" s="15">
        <v>4230</v>
      </c>
      <c r="L233" s="2" t="s">
        <v>21</v>
      </c>
      <c r="M233" s="16">
        <f t="shared" si="6"/>
        <v>1.0349264705882353</v>
      </c>
      <c r="N233" s="17">
        <v>44354.545138888891</v>
      </c>
      <c r="O233" s="17">
        <v>44358.708333333336</v>
      </c>
      <c r="P233" s="11"/>
      <c r="Q233" s="18">
        <v>44355.642361111109</v>
      </c>
    </row>
    <row r="234" spans="1:17" x14ac:dyDescent="0.4">
      <c r="A234" s="11">
        <v>233</v>
      </c>
      <c r="B234" s="11" t="s">
        <v>44</v>
      </c>
      <c r="C234" s="11" t="s">
        <v>292</v>
      </c>
      <c r="D234" s="1"/>
      <c r="E234" s="2" t="s">
        <v>24</v>
      </c>
      <c r="F234" s="13">
        <v>54</v>
      </c>
      <c r="G234" s="14">
        <v>40</v>
      </c>
      <c r="H234" s="1"/>
      <c r="I234" s="1"/>
      <c r="J234" s="13"/>
      <c r="K234" s="15">
        <v>1080</v>
      </c>
      <c r="L234" s="2" t="s">
        <v>21</v>
      </c>
      <c r="M234" s="16">
        <f t="shared" si="6"/>
        <v>0.3970588235294118</v>
      </c>
      <c r="N234" s="17">
        <v>44354.555555555555</v>
      </c>
      <c r="O234" s="17">
        <v>44361.708333333336</v>
      </c>
      <c r="P234" s="11"/>
      <c r="Q234" s="18">
        <v>44357.402777777781</v>
      </c>
    </row>
    <row r="235" spans="1:17" x14ac:dyDescent="0.4">
      <c r="A235" s="11">
        <v>234</v>
      </c>
      <c r="B235" s="11" t="s">
        <v>44</v>
      </c>
      <c r="C235" s="11" t="s">
        <v>293</v>
      </c>
      <c r="D235" s="1"/>
      <c r="E235" s="2" t="s">
        <v>24</v>
      </c>
      <c r="F235" s="13">
        <v>80</v>
      </c>
      <c r="G235" s="14">
        <v>100</v>
      </c>
      <c r="H235" s="1"/>
      <c r="I235" s="1"/>
      <c r="J235" s="13"/>
      <c r="K235" s="15">
        <v>4000</v>
      </c>
      <c r="L235" s="2" t="s">
        <v>21</v>
      </c>
      <c r="M235" s="16">
        <f t="shared" si="6"/>
        <v>1.4705882352941175</v>
      </c>
      <c r="N235" s="17">
        <v>44354.555555555555</v>
      </c>
      <c r="O235" s="17">
        <v>44361.708333333336</v>
      </c>
      <c r="P235" s="11"/>
      <c r="Q235" s="18">
        <v>44357.451388888891</v>
      </c>
    </row>
    <row r="236" spans="1:17" x14ac:dyDescent="0.4">
      <c r="A236" s="11">
        <v>235</v>
      </c>
      <c r="B236" s="11" t="s">
        <v>44</v>
      </c>
      <c r="C236" s="11" t="s">
        <v>294</v>
      </c>
      <c r="D236" s="1"/>
      <c r="E236" s="2" t="s">
        <v>24</v>
      </c>
      <c r="F236" s="13">
        <v>114</v>
      </c>
      <c r="G236" s="14">
        <v>110</v>
      </c>
      <c r="H236" s="1"/>
      <c r="I236" s="1"/>
      <c r="J236" s="13"/>
      <c r="K236" s="15">
        <v>6270</v>
      </c>
      <c r="L236" s="2" t="s">
        <v>21</v>
      </c>
      <c r="M236" s="16">
        <f t="shared" si="6"/>
        <v>2.3051470588235294</v>
      </c>
      <c r="N236" s="17">
        <v>44354.555555555555</v>
      </c>
      <c r="O236" s="17">
        <v>44361.708333333336</v>
      </c>
      <c r="P236" s="11"/>
      <c r="Q236" s="18">
        <v>44357.527777777781</v>
      </c>
    </row>
    <row r="237" spans="1:17" x14ac:dyDescent="0.4">
      <c r="A237" s="11">
        <v>236</v>
      </c>
      <c r="B237" s="11" t="s">
        <v>44</v>
      </c>
      <c r="C237" s="11" t="s">
        <v>295</v>
      </c>
      <c r="D237" s="1"/>
      <c r="E237" s="2" t="s">
        <v>24</v>
      </c>
      <c r="F237" s="13">
        <v>89</v>
      </c>
      <c r="G237" s="14">
        <v>100</v>
      </c>
      <c r="H237" s="1"/>
      <c r="I237" s="1"/>
      <c r="J237" s="13"/>
      <c r="K237" s="15">
        <v>4500</v>
      </c>
      <c r="L237" s="2" t="s">
        <v>21</v>
      </c>
      <c r="M237" s="16">
        <f t="shared" si="6"/>
        <v>1.6360294117647058</v>
      </c>
      <c r="N237" s="17">
        <v>44354.555555555555</v>
      </c>
      <c r="O237" s="17">
        <v>44361.708333333336</v>
      </c>
      <c r="P237" s="11"/>
      <c r="Q237" s="18">
        <v>44357.579861111109</v>
      </c>
    </row>
    <row r="238" spans="1:17" x14ac:dyDescent="0.4">
      <c r="A238" s="11">
        <v>237</v>
      </c>
      <c r="B238" s="11" t="s">
        <v>44</v>
      </c>
      <c r="C238" s="11" t="s">
        <v>296</v>
      </c>
      <c r="D238" s="1"/>
      <c r="E238" s="2" t="s">
        <v>24</v>
      </c>
      <c r="F238" s="13">
        <v>74</v>
      </c>
      <c r="G238" s="14">
        <v>60</v>
      </c>
      <c r="H238" s="1"/>
      <c r="I238" s="1"/>
      <c r="J238" s="13"/>
      <c r="K238" s="15">
        <v>2220</v>
      </c>
      <c r="L238" s="2" t="s">
        <v>21</v>
      </c>
      <c r="M238" s="16">
        <f t="shared" si="6"/>
        <v>0.81617647058823528</v>
      </c>
      <c r="N238" s="17">
        <v>44354.555555555555</v>
      </c>
      <c r="O238" s="17">
        <v>44365.708333333336</v>
      </c>
      <c r="P238" s="11"/>
      <c r="Q238" s="18">
        <v>44362.524305555555</v>
      </c>
    </row>
    <row r="239" spans="1:17" x14ac:dyDescent="0.4">
      <c r="A239" s="11">
        <v>238</v>
      </c>
      <c r="B239" s="11" t="s">
        <v>44</v>
      </c>
      <c r="C239" s="11" t="s">
        <v>297</v>
      </c>
      <c r="D239" s="1"/>
      <c r="E239" s="2" t="s">
        <v>24</v>
      </c>
      <c r="F239" s="13">
        <v>80</v>
      </c>
      <c r="G239" s="14">
        <v>60</v>
      </c>
      <c r="H239" s="1"/>
      <c r="I239" s="1"/>
      <c r="J239" s="13"/>
      <c r="K239" s="15">
        <v>2400</v>
      </c>
      <c r="L239" s="2" t="s">
        <v>21</v>
      </c>
      <c r="M239" s="16">
        <f t="shared" si="6"/>
        <v>0.88235294117647067</v>
      </c>
      <c r="N239" s="17">
        <v>44354.555555555555</v>
      </c>
      <c r="O239" s="17">
        <v>44365.708333333336</v>
      </c>
      <c r="P239" s="11"/>
      <c r="Q239" s="18">
        <v>44362.552083333336</v>
      </c>
    </row>
    <row r="240" spans="1:17" x14ac:dyDescent="0.4">
      <c r="A240" s="11">
        <v>239</v>
      </c>
      <c r="B240" s="11" t="s">
        <v>44</v>
      </c>
      <c r="C240" s="11" t="s">
        <v>298</v>
      </c>
      <c r="D240" s="1"/>
      <c r="E240" s="2" t="s">
        <v>24</v>
      </c>
      <c r="F240" s="13">
        <v>34</v>
      </c>
      <c r="G240" s="14">
        <v>80</v>
      </c>
      <c r="H240" s="1"/>
      <c r="I240" s="1"/>
      <c r="J240" s="13"/>
      <c r="K240" s="15">
        <v>1360</v>
      </c>
      <c r="L240" s="2" t="s">
        <v>21</v>
      </c>
      <c r="M240" s="16">
        <f t="shared" si="6"/>
        <v>0.5</v>
      </c>
      <c r="N240" s="17">
        <v>44354.555555555555</v>
      </c>
      <c r="O240" s="17">
        <v>44365.708333333336</v>
      </c>
      <c r="P240" s="11"/>
      <c r="Q240" s="18">
        <v>44362.600694444445</v>
      </c>
    </row>
    <row r="241" spans="1:17" x14ac:dyDescent="0.4">
      <c r="A241" s="11">
        <v>240</v>
      </c>
      <c r="B241" s="11" t="s">
        <v>44</v>
      </c>
      <c r="C241" s="11" t="s">
        <v>299</v>
      </c>
      <c r="D241" s="1"/>
      <c r="E241" s="2" t="s">
        <v>24</v>
      </c>
      <c r="F241" s="13">
        <v>30</v>
      </c>
      <c r="G241" s="14">
        <v>90</v>
      </c>
      <c r="H241" s="1"/>
      <c r="I241" s="1"/>
      <c r="J241" s="13"/>
      <c r="K241" s="15">
        <v>1350</v>
      </c>
      <c r="L241" s="2" t="s">
        <v>21</v>
      </c>
      <c r="M241" s="16">
        <f t="shared" si="6"/>
        <v>0.49632352941176466</v>
      </c>
      <c r="N241" s="17">
        <v>44354.555555555555</v>
      </c>
      <c r="O241" s="17">
        <v>44365.708333333336</v>
      </c>
      <c r="P241" s="11"/>
      <c r="Q241" s="18">
        <v>44362.572916666664</v>
      </c>
    </row>
    <row r="242" spans="1:17" x14ac:dyDescent="0.4">
      <c r="A242" s="11">
        <v>241</v>
      </c>
      <c r="B242" s="11" t="s">
        <v>44</v>
      </c>
      <c r="C242" s="11" t="s">
        <v>300</v>
      </c>
      <c r="D242" s="1"/>
      <c r="E242" s="2" t="s">
        <v>24</v>
      </c>
      <c r="F242" s="13">
        <v>28</v>
      </c>
      <c r="G242" s="14">
        <v>60</v>
      </c>
      <c r="H242" s="1"/>
      <c r="I242" s="1"/>
      <c r="J242" s="13"/>
      <c r="K242" s="15">
        <v>840</v>
      </c>
      <c r="L242" s="2" t="s">
        <v>21</v>
      </c>
      <c r="M242" s="16">
        <f t="shared" si="6"/>
        <v>0.30882352941176472</v>
      </c>
      <c r="N242" s="17">
        <v>44354.555555555555</v>
      </c>
      <c r="O242" s="17">
        <v>44365.708333333336</v>
      </c>
      <c r="P242" s="11"/>
      <c r="Q242" s="18">
        <v>44362.583333333336</v>
      </c>
    </row>
    <row r="243" spans="1:17" x14ac:dyDescent="0.4">
      <c r="A243" s="11">
        <v>242</v>
      </c>
      <c r="B243" s="11" t="s">
        <v>95</v>
      </c>
      <c r="C243" s="11" t="s">
        <v>301</v>
      </c>
      <c r="D243" s="1" t="s">
        <v>20</v>
      </c>
      <c r="E243" s="2" t="s">
        <v>58</v>
      </c>
      <c r="F243" s="13">
        <v>6</v>
      </c>
      <c r="G243" s="14">
        <v>300</v>
      </c>
      <c r="H243" s="1"/>
      <c r="I243" s="1"/>
      <c r="J243" s="13"/>
      <c r="K243" s="15">
        <v>900</v>
      </c>
      <c r="L243" s="2" t="s">
        <v>59</v>
      </c>
      <c r="M243" s="16">
        <f t="shared" si="6"/>
        <v>0.22058823529411764</v>
      </c>
      <c r="N243" s="17">
        <v>44354.565972222219</v>
      </c>
      <c r="O243" s="17">
        <v>44356.708333333336</v>
      </c>
      <c r="P243" s="11"/>
      <c r="Q243" s="18">
        <v>44355.416666666664</v>
      </c>
    </row>
    <row r="244" spans="1:17" x14ac:dyDescent="0.4">
      <c r="A244" s="11">
        <v>243</v>
      </c>
      <c r="B244" s="11" t="s">
        <v>95</v>
      </c>
      <c r="C244" s="11" t="s">
        <v>302</v>
      </c>
      <c r="D244" s="1" t="s">
        <v>20</v>
      </c>
      <c r="E244" s="2" t="s">
        <v>58</v>
      </c>
      <c r="F244" s="13">
        <v>6</v>
      </c>
      <c r="G244" s="14">
        <v>300</v>
      </c>
      <c r="H244" s="1"/>
      <c r="I244" s="1"/>
      <c r="J244" s="13"/>
      <c r="K244" s="15">
        <v>900</v>
      </c>
      <c r="L244" s="2" t="s">
        <v>59</v>
      </c>
      <c r="M244" s="16">
        <f t="shared" si="6"/>
        <v>0.22058823529411764</v>
      </c>
      <c r="N244" s="17">
        <v>44354.565972222219</v>
      </c>
      <c r="O244" s="17">
        <v>44356.708333333336</v>
      </c>
      <c r="P244" s="11"/>
      <c r="Q244" s="18">
        <v>44355.458333333336</v>
      </c>
    </row>
    <row r="245" spans="1:17" x14ac:dyDescent="0.4">
      <c r="A245" s="11">
        <v>244</v>
      </c>
      <c r="B245" s="11" t="s">
        <v>95</v>
      </c>
      <c r="C245" s="11" t="s">
        <v>303</v>
      </c>
      <c r="D245" s="1" t="s">
        <v>20</v>
      </c>
      <c r="E245" s="2" t="s">
        <v>58</v>
      </c>
      <c r="F245" s="13">
        <v>4</v>
      </c>
      <c r="G245" s="14">
        <v>300</v>
      </c>
      <c r="H245" s="1"/>
      <c r="I245" s="1"/>
      <c r="J245" s="13"/>
      <c r="K245" s="15">
        <v>600</v>
      </c>
      <c r="L245" s="2" t="s">
        <v>59</v>
      </c>
      <c r="M245" s="16">
        <f t="shared" si="6"/>
        <v>0.14705882352941177</v>
      </c>
      <c r="N245" s="17">
        <v>44354.565972222219</v>
      </c>
      <c r="O245" s="17">
        <v>44356.708333333336</v>
      </c>
      <c r="P245" s="11"/>
      <c r="Q245" s="18">
        <v>44355.510416666664</v>
      </c>
    </row>
    <row r="246" spans="1:17" x14ac:dyDescent="0.4">
      <c r="A246" s="11">
        <v>245</v>
      </c>
      <c r="B246" s="11" t="s">
        <v>22</v>
      </c>
      <c r="C246" s="11" t="s">
        <v>304</v>
      </c>
      <c r="D246" s="1"/>
      <c r="E246" s="2" t="s">
        <v>58</v>
      </c>
      <c r="F246" s="13">
        <v>52</v>
      </c>
      <c r="G246" s="14">
        <v>300</v>
      </c>
      <c r="H246" s="1" t="s">
        <v>20</v>
      </c>
      <c r="I246" s="1"/>
      <c r="J246" s="13"/>
      <c r="K246" s="15">
        <v>3900</v>
      </c>
      <c r="L246" s="2" t="s">
        <v>59</v>
      </c>
      <c r="M246" s="16">
        <f t="shared" si="6"/>
        <v>1.9117647058823528</v>
      </c>
      <c r="N246" s="17">
        <v>44354.621527777781</v>
      </c>
      <c r="O246" s="17" t="s">
        <v>169</v>
      </c>
      <c r="P246" s="11"/>
      <c r="Q246" s="18">
        <v>44371.559027777781</v>
      </c>
    </row>
    <row r="247" spans="1:17" x14ac:dyDescent="0.4">
      <c r="A247" s="11">
        <v>246</v>
      </c>
      <c r="B247" s="11" t="s">
        <v>22</v>
      </c>
      <c r="C247" s="11" t="s">
        <v>305</v>
      </c>
      <c r="D247" s="1"/>
      <c r="E247" s="2" t="s">
        <v>33</v>
      </c>
      <c r="F247" s="13">
        <v>4</v>
      </c>
      <c r="G247" s="14">
        <v>6300</v>
      </c>
      <c r="H247" s="1"/>
      <c r="I247" s="1"/>
      <c r="J247" s="13"/>
      <c r="K247" s="15">
        <v>6300</v>
      </c>
      <c r="L247" s="2" t="s">
        <v>59</v>
      </c>
      <c r="M247" s="16">
        <f t="shared" si="6"/>
        <v>3.0882352941176467</v>
      </c>
      <c r="N247" s="17">
        <v>44354.652777777781</v>
      </c>
      <c r="O247" s="17">
        <v>44358.708333333336</v>
      </c>
      <c r="P247" s="11"/>
      <c r="Q247" s="18">
        <v>44356.451388888891</v>
      </c>
    </row>
    <row r="248" spans="1:17" x14ac:dyDescent="0.4">
      <c r="A248" s="11">
        <v>247</v>
      </c>
      <c r="B248" s="11" t="s">
        <v>306</v>
      </c>
      <c r="C248" s="11" t="s">
        <v>307</v>
      </c>
      <c r="D248" s="1"/>
      <c r="E248" s="2" t="s">
        <v>24</v>
      </c>
      <c r="F248" s="13">
        <v>25</v>
      </c>
      <c r="G248" s="14">
        <v>13</v>
      </c>
      <c r="H248" s="1"/>
      <c r="I248" s="1"/>
      <c r="J248" s="13"/>
      <c r="K248" s="15">
        <v>169</v>
      </c>
      <c r="L248" s="2" t="s">
        <v>21</v>
      </c>
      <c r="M248" s="16">
        <f t="shared" si="6"/>
        <v>5.9742647058823525E-2</v>
      </c>
      <c r="N248" s="17">
        <v>44354.708333333336</v>
      </c>
      <c r="O248" s="17">
        <v>44361.708333333336</v>
      </c>
      <c r="P248" s="11"/>
      <c r="Q248" s="18">
        <v>44355.496527777781</v>
      </c>
    </row>
    <row r="249" spans="1:17" x14ac:dyDescent="0.4">
      <c r="A249" s="11">
        <v>248</v>
      </c>
      <c r="B249" s="11" t="s">
        <v>306</v>
      </c>
      <c r="C249" s="11" t="s">
        <v>308</v>
      </c>
      <c r="D249" s="1"/>
      <c r="E249" s="2" t="s">
        <v>24</v>
      </c>
      <c r="F249" s="13">
        <v>1</v>
      </c>
      <c r="G249" s="14">
        <v>13</v>
      </c>
      <c r="H249" s="1"/>
      <c r="I249" s="1"/>
      <c r="J249" s="13"/>
      <c r="K249" s="15">
        <v>13</v>
      </c>
      <c r="L249" s="2" t="s">
        <v>59</v>
      </c>
      <c r="M249" s="16">
        <f t="shared" si="6"/>
        <v>4.7794117647058819E-3</v>
      </c>
      <c r="N249" s="17">
        <v>44354.708333333336</v>
      </c>
      <c r="O249" s="17">
        <v>44361.708333333336</v>
      </c>
      <c r="P249" s="11"/>
      <c r="Q249" s="18">
        <v>44355.496527777781</v>
      </c>
    </row>
    <row r="250" spans="1:17" x14ac:dyDescent="0.4">
      <c r="A250" s="11">
        <v>249</v>
      </c>
      <c r="B250" s="11" t="s">
        <v>100</v>
      </c>
      <c r="C250" s="11" t="s">
        <v>309</v>
      </c>
      <c r="D250" s="1"/>
      <c r="E250" s="2" t="s">
        <v>33</v>
      </c>
      <c r="F250" s="13">
        <v>2</v>
      </c>
      <c r="G250" s="14">
        <v>6500</v>
      </c>
      <c r="H250" s="1"/>
      <c r="I250" s="1"/>
      <c r="J250" s="13"/>
      <c r="K250" s="15">
        <v>6500</v>
      </c>
      <c r="L250" s="2" t="s">
        <v>21</v>
      </c>
      <c r="M250" s="16">
        <f t="shared" si="6"/>
        <v>1.5931372549019609</v>
      </c>
      <c r="N250" s="17">
        <v>44355.663194444445</v>
      </c>
      <c r="O250" s="17">
        <v>44361.708333333336</v>
      </c>
      <c r="P250" s="11"/>
      <c r="Q250" s="18">
        <v>44361.690972222219</v>
      </c>
    </row>
    <row r="251" spans="1:17" x14ac:dyDescent="0.4">
      <c r="A251" s="11">
        <v>250</v>
      </c>
      <c r="B251" s="11" t="s">
        <v>310</v>
      </c>
      <c r="C251" s="11" t="s">
        <v>311</v>
      </c>
      <c r="D251" s="1" t="s">
        <v>20</v>
      </c>
      <c r="E251" s="2" t="s">
        <v>24</v>
      </c>
      <c r="F251" s="13">
        <v>104</v>
      </c>
      <c r="G251" s="14">
        <v>100</v>
      </c>
      <c r="H251" s="1"/>
      <c r="I251" s="1"/>
      <c r="J251" s="13"/>
      <c r="K251" s="15">
        <v>5200</v>
      </c>
      <c r="L251" s="2" t="s">
        <v>21</v>
      </c>
      <c r="M251" s="16">
        <f t="shared" si="6"/>
        <v>1.9117647058823528</v>
      </c>
      <c r="N251" s="17">
        <v>44356.465277777781</v>
      </c>
      <c r="O251" s="17">
        <v>44357.708333333336</v>
      </c>
      <c r="P251" s="11" t="s">
        <v>79</v>
      </c>
      <c r="Q251" s="18">
        <v>44356.510416666664</v>
      </c>
    </row>
    <row r="252" spans="1:17" x14ac:dyDescent="0.4">
      <c r="A252" s="11">
        <v>251</v>
      </c>
      <c r="B252" s="11" t="s">
        <v>50</v>
      </c>
      <c r="C252" s="11" t="s">
        <v>312</v>
      </c>
      <c r="D252" s="1" t="s">
        <v>20</v>
      </c>
      <c r="E252" s="2" t="s">
        <v>33</v>
      </c>
      <c r="F252" s="13">
        <v>2</v>
      </c>
      <c r="G252" s="14">
        <v>1000</v>
      </c>
      <c r="H252" s="1"/>
      <c r="I252" s="1"/>
      <c r="J252" s="13">
        <v>1000</v>
      </c>
      <c r="K252" s="15">
        <v>1000</v>
      </c>
      <c r="L252" s="2" t="s">
        <v>21</v>
      </c>
      <c r="M252" s="16">
        <f t="shared" si="6"/>
        <v>0.24509803921568626</v>
      </c>
      <c r="N252" s="17">
        <v>44356.6875</v>
      </c>
      <c r="O252" s="17">
        <v>44377.708333333336</v>
      </c>
      <c r="P252" s="11"/>
      <c r="Q252" s="18">
        <v>44357.392361111109</v>
      </c>
    </row>
    <row r="253" spans="1:17" x14ac:dyDescent="0.4">
      <c r="A253" s="11">
        <v>252</v>
      </c>
      <c r="B253" s="11" t="s">
        <v>42</v>
      </c>
      <c r="C253" s="11" t="s">
        <v>313</v>
      </c>
      <c r="D253" s="1"/>
      <c r="E253" s="2" t="s">
        <v>33</v>
      </c>
      <c r="F253" s="13">
        <v>2</v>
      </c>
      <c r="G253" s="14">
        <v>1900</v>
      </c>
      <c r="H253" s="1"/>
      <c r="I253" s="1" t="s">
        <v>20</v>
      </c>
      <c r="J253" s="13">
        <v>1900</v>
      </c>
      <c r="K253" s="15">
        <v>1900</v>
      </c>
      <c r="L253" s="2" t="s">
        <v>59</v>
      </c>
      <c r="M253" s="16">
        <f t="shared" si="6"/>
        <v>0.46568627450980393</v>
      </c>
      <c r="N253" s="17">
        <v>44357.465277777781</v>
      </c>
      <c r="O253" s="17">
        <v>44364.708333333336</v>
      </c>
      <c r="P253" s="11"/>
      <c r="Q253" s="18">
        <v>44362.711805555555</v>
      </c>
    </row>
    <row r="254" spans="1:17" x14ac:dyDescent="0.4">
      <c r="A254" s="11">
        <v>253</v>
      </c>
      <c r="B254" s="11" t="s">
        <v>227</v>
      </c>
      <c r="C254" s="11" t="s">
        <v>314</v>
      </c>
      <c r="D254" s="1"/>
      <c r="E254" s="2" t="s">
        <v>33</v>
      </c>
      <c r="F254" s="13">
        <v>2</v>
      </c>
      <c r="G254" s="14">
        <v>6000</v>
      </c>
      <c r="H254" s="1"/>
      <c r="I254" s="1" t="s">
        <v>20</v>
      </c>
      <c r="J254" s="13"/>
      <c r="K254" s="15">
        <v>6000</v>
      </c>
      <c r="L254" s="2" t="s">
        <v>21</v>
      </c>
      <c r="M254" s="16">
        <f t="shared" si="6"/>
        <v>1.4705882352941175</v>
      </c>
      <c r="N254" s="17">
        <v>44358.392361111109</v>
      </c>
      <c r="O254" s="17">
        <v>44365.708333333336</v>
      </c>
      <c r="P254" s="11"/>
      <c r="Q254" s="18">
        <v>44361.454861111109</v>
      </c>
    </row>
    <row r="255" spans="1:17" x14ac:dyDescent="0.4">
      <c r="A255" s="11">
        <v>254</v>
      </c>
      <c r="B255" s="11" t="s">
        <v>227</v>
      </c>
      <c r="C255" s="11" t="s">
        <v>315</v>
      </c>
      <c r="D255" s="1"/>
      <c r="E255" s="2" t="s">
        <v>33</v>
      </c>
      <c r="F255" s="13">
        <v>2</v>
      </c>
      <c r="G255" s="14">
        <v>14900</v>
      </c>
      <c r="H255" s="1"/>
      <c r="I255" s="1" t="s">
        <v>20</v>
      </c>
      <c r="J255" s="13">
        <v>14900</v>
      </c>
      <c r="K255" s="15">
        <v>14900</v>
      </c>
      <c r="L255" s="2" t="s">
        <v>21</v>
      </c>
      <c r="M255" s="16">
        <f t="shared" si="6"/>
        <v>3.6519607843137254</v>
      </c>
      <c r="N255" s="17">
        <v>44358.416666666664</v>
      </c>
      <c r="O255" s="17">
        <v>44368.708333333336</v>
      </c>
      <c r="P255" s="11"/>
      <c r="Q255" s="18">
        <v>44362.409722222219</v>
      </c>
    </row>
    <row r="256" spans="1:17" x14ac:dyDescent="0.4">
      <c r="A256" s="11">
        <v>255</v>
      </c>
      <c r="B256" s="11" t="s">
        <v>227</v>
      </c>
      <c r="C256" s="11" t="s">
        <v>316</v>
      </c>
      <c r="D256" s="1"/>
      <c r="E256" s="2" t="s">
        <v>33</v>
      </c>
      <c r="F256" s="13">
        <v>2</v>
      </c>
      <c r="G256" s="14">
        <v>2900</v>
      </c>
      <c r="H256" s="1"/>
      <c r="I256" s="1" t="s">
        <v>20</v>
      </c>
      <c r="J256" s="13">
        <v>2900</v>
      </c>
      <c r="K256" s="15">
        <v>2900</v>
      </c>
      <c r="L256" s="2" t="s">
        <v>21</v>
      </c>
      <c r="M256" s="16">
        <f t="shared" si="6"/>
        <v>0.71078431372549022</v>
      </c>
      <c r="N256" s="17">
        <v>44358.416666666664</v>
      </c>
      <c r="O256" s="17">
        <v>44368.708333333336</v>
      </c>
      <c r="P256" s="11"/>
      <c r="Q256" s="18">
        <v>44361.541666666664</v>
      </c>
    </row>
    <row r="257" spans="1:17" x14ac:dyDescent="0.4">
      <c r="A257" s="11">
        <v>256</v>
      </c>
      <c r="B257" s="11" t="s">
        <v>100</v>
      </c>
      <c r="C257" s="11" t="s">
        <v>317</v>
      </c>
      <c r="D257" s="1"/>
      <c r="E257" s="2" t="s">
        <v>33</v>
      </c>
      <c r="F257" s="13">
        <v>1</v>
      </c>
      <c r="G257" s="14">
        <v>1000</v>
      </c>
      <c r="H257" s="1"/>
      <c r="I257" s="1"/>
      <c r="J257" s="13"/>
      <c r="K257" s="15">
        <v>1000</v>
      </c>
      <c r="L257" s="2" t="s">
        <v>21</v>
      </c>
      <c r="M257" s="16">
        <f t="shared" si="6"/>
        <v>0.12254901960784313</v>
      </c>
      <c r="N257" s="17">
        <v>44358.444444444445</v>
      </c>
      <c r="O257" s="17">
        <v>44363.708333333336</v>
      </c>
      <c r="P257" s="11"/>
      <c r="Q257" s="18">
        <v>44358.614583333336</v>
      </c>
    </row>
    <row r="258" spans="1:17" x14ac:dyDescent="0.4">
      <c r="A258" s="11">
        <v>257</v>
      </c>
      <c r="B258" s="11" t="s">
        <v>227</v>
      </c>
      <c r="C258" s="11" t="s">
        <v>318</v>
      </c>
      <c r="D258" s="1"/>
      <c r="E258" s="2" t="s">
        <v>24</v>
      </c>
      <c r="F258" s="13">
        <v>36</v>
      </c>
      <c r="G258" s="14">
        <v>350</v>
      </c>
      <c r="H258" s="1"/>
      <c r="I258" s="1"/>
      <c r="J258" s="13"/>
      <c r="K258" s="15">
        <v>6300</v>
      </c>
      <c r="L258" s="2" t="s">
        <v>21</v>
      </c>
      <c r="M258" s="16">
        <f t="shared" si="6"/>
        <v>2.3161764705882351</v>
      </c>
      <c r="N258" s="17">
        <v>44358.649305555555</v>
      </c>
      <c r="O258" s="17">
        <v>44377.708333333336</v>
      </c>
      <c r="P258" s="11"/>
      <c r="Q258" s="18">
        <v>44370.59375</v>
      </c>
    </row>
    <row r="259" spans="1:17" x14ac:dyDescent="0.4">
      <c r="A259" s="11">
        <v>258</v>
      </c>
      <c r="B259" s="11" t="s">
        <v>319</v>
      </c>
      <c r="C259" s="11" t="s">
        <v>320</v>
      </c>
      <c r="D259" s="1"/>
      <c r="E259" s="2" t="s">
        <v>66</v>
      </c>
      <c r="F259" s="13">
        <v>3</v>
      </c>
      <c r="G259" s="14">
        <v>1000</v>
      </c>
      <c r="H259" s="1"/>
      <c r="I259" s="1" t="s">
        <v>20</v>
      </c>
      <c r="J259" s="13"/>
      <c r="K259" s="15">
        <v>2000</v>
      </c>
      <c r="L259" s="2" t="s">
        <v>21</v>
      </c>
      <c r="M259" s="16">
        <f t="shared" si="6"/>
        <v>0.36764705882352938</v>
      </c>
      <c r="N259" s="17">
        <v>44361.402777777781</v>
      </c>
      <c r="O259" s="17">
        <v>44364.708333333336</v>
      </c>
      <c r="P259" s="11"/>
      <c r="Q259" s="18">
        <v>44361.569444444445</v>
      </c>
    </row>
    <row r="260" spans="1:17" x14ac:dyDescent="0.4">
      <c r="A260" s="11">
        <v>259</v>
      </c>
      <c r="B260" s="11" t="s">
        <v>180</v>
      </c>
      <c r="C260" s="11" t="s">
        <v>321</v>
      </c>
      <c r="D260" s="1"/>
      <c r="E260" s="2" t="s">
        <v>24</v>
      </c>
      <c r="F260" s="13">
        <v>40</v>
      </c>
      <c r="G260" s="14">
        <v>150</v>
      </c>
      <c r="H260" s="1"/>
      <c r="I260" s="1"/>
      <c r="J260" s="13"/>
      <c r="K260" s="15">
        <v>3000</v>
      </c>
      <c r="L260" s="2" t="s">
        <v>21</v>
      </c>
      <c r="M260" s="16">
        <f t="shared" si="6"/>
        <v>1.1029411764705881</v>
      </c>
      <c r="N260" s="17">
        <v>44361.427083333336</v>
      </c>
      <c r="O260" s="17">
        <v>44363.708333333336</v>
      </c>
      <c r="P260" s="11"/>
      <c r="Q260" s="18">
        <v>44362.454861111109</v>
      </c>
    </row>
    <row r="261" spans="1:17" x14ac:dyDescent="0.4">
      <c r="A261" s="11">
        <v>260</v>
      </c>
      <c r="B261" s="11" t="s">
        <v>180</v>
      </c>
      <c r="C261" s="11" t="s">
        <v>322</v>
      </c>
      <c r="D261" s="1"/>
      <c r="E261" s="2" t="s">
        <v>24</v>
      </c>
      <c r="F261" s="13">
        <v>2</v>
      </c>
      <c r="G261" s="14">
        <v>150</v>
      </c>
      <c r="H261" s="1"/>
      <c r="I261" s="1"/>
      <c r="J261" s="13"/>
      <c r="K261" s="15">
        <v>150</v>
      </c>
      <c r="L261" s="2" t="s">
        <v>59</v>
      </c>
      <c r="M261" s="16">
        <f t="shared" si="6"/>
        <v>0.11029411764705883</v>
      </c>
      <c r="N261" s="17">
        <v>44361.427083333336</v>
      </c>
      <c r="O261" s="17">
        <v>44363.708333333336</v>
      </c>
      <c r="P261" s="11"/>
      <c r="Q261" s="18">
        <v>44362.454861111109</v>
      </c>
    </row>
    <row r="262" spans="1:17" x14ac:dyDescent="0.4">
      <c r="A262" s="11">
        <v>261</v>
      </c>
      <c r="B262" s="11" t="s">
        <v>31</v>
      </c>
      <c r="C262" s="11" t="s">
        <v>323</v>
      </c>
      <c r="D262" s="1"/>
      <c r="E262" s="2" t="s">
        <v>33</v>
      </c>
      <c r="F262" s="13">
        <v>2</v>
      </c>
      <c r="G262" s="14">
        <v>101000</v>
      </c>
      <c r="H262" s="1"/>
      <c r="I262" s="1" t="s">
        <v>20</v>
      </c>
      <c r="J262" s="13"/>
      <c r="K262" s="15">
        <v>101000</v>
      </c>
      <c r="L262" s="2" t="s">
        <v>21</v>
      </c>
      <c r="M262" s="16">
        <f t="shared" si="6"/>
        <v>24.754901960784313</v>
      </c>
      <c r="N262" s="17">
        <v>44361.454861111109</v>
      </c>
      <c r="O262" s="17">
        <v>44368.708333333336</v>
      </c>
      <c r="P262" s="11"/>
      <c r="Q262" s="18">
        <v>44365.684027777781</v>
      </c>
    </row>
    <row r="263" spans="1:17" x14ac:dyDescent="0.4">
      <c r="A263" s="11">
        <v>262</v>
      </c>
      <c r="B263" s="11" t="s">
        <v>31</v>
      </c>
      <c r="C263" s="11" t="s">
        <v>324</v>
      </c>
      <c r="D263" s="1"/>
      <c r="E263" s="2" t="s">
        <v>33</v>
      </c>
      <c r="F263" s="13">
        <v>2</v>
      </c>
      <c r="G263" s="14">
        <v>101000</v>
      </c>
      <c r="H263" s="1"/>
      <c r="I263" s="1" t="s">
        <v>20</v>
      </c>
      <c r="J263" s="13"/>
      <c r="K263" s="15">
        <v>101000</v>
      </c>
      <c r="L263" s="2" t="s">
        <v>21</v>
      </c>
      <c r="M263" s="16">
        <f t="shared" si="6"/>
        <v>24.754901960784313</v>
      </c>
      <c r="N263" s="17">
        <v>44361.5625</v>
      </c>
      <c r="O263" s="17">
        <v>44368.708333333336</v>
      </c>
      <c r="P263" s="11"/>
      <c r="Q263" s="18">
        <v>44368.708333333336</v>
      </c>
    </row>
    <row r="264" spans="1:17" x14ac:dyDescent="0.4">
      <c r="A264" s="11">
        <v>263</v>
      </c>
      <c r="B264" s="11" t="s">
        <v>42</v>
      </c>
      <c r="C264" s="11" t="s">
        <v>325</v>
      </c>
      <c r="D264" s="1"/>
      <c r="E264" s="2" t="s">
        <v>33</v>
      </c>
      <c r="F264" s="13">
        <v>2</v>
      </c>
      <c r="G264" s="14">
        <v>11000</v>
      </c>
      <c r="H264" s="1"/>
      <c r="I264" s="1"/>
      <c r="J264" s="13"/>
      <c r="K264" s="15">
        <v>11000</v>
      </c>
      <c r="L264" s="2" t="s">
        <v>21</v>
      </c>
      <c r="M264" s="16">
        <f t="shared" si="6"/>
        <v>2.6960784313725488</v>
      </c>
      <c r="N264" s="17">
        <v>44361.572916666664</v>
      </c>
      <c r="O264" s="17">
        <v>44371.708333333336</v>
      </c>
      <c r="P264" s="11"/>
      <c r="Q264" s="18">
        <v>44370.465277777781</v>
      </c>
    </row>
    <row r="265" spans="1:17" x14ac:dyDescent="0.4">
      <c r="A265" s="11">
        <v>264</v>
      </c>
      <c r="B265" s="11" t="s">
        <v>42</v>
      </c>
      <c r="C265" s="11" t="s">
        <v>326</v>
      </c>
      <c r="D265" s="1"/>
      <c r="E265" s="2" t="s">
        <v>33</v>
      </c>
      <c r="F265" s="13">
        <v>2</v>
      </c>
      <c r="G265" s="14">
        <v>2800</v>
      </c>
      <c r="H265" s="1"/>
      <c r="I265" s="1"/>
      <c r="J265" s="13"/>
      <c r="K265" s="15">
        <v>2800</v>
      </c>
      <c r="L265" s="2" t="s">
        <v>21</v>
      </c>
      <c r="M265" s="16">
        <f t="shared" si="6"/>
        <v>0.68627450980392157</v>
      </c>
      <c r="N265" s="17">
        <v>44361.572916666664</v>
      </c>
      <c r="O265" s="17">
        <v>44371.708333333336</v>
      </c>
      <c r="P265" s="11"/>
      <c r="Q265" s="18">
        <v>44369.451388888891</v>
      </c>
    </row>
    <row r="266" spans="1:17" x14ac:dyDescent="0.4">
      <c r="A266" s="11">
        <v>265</v>
      </c>
      <c r="B266" s="11" t="s">
        <v>42</v>
      </c>
      <c r="C266" s="11" t="s">
        <v>327</v>
      </c>
      <c r="D266" s="1"/>
      <c r="E266" s="2" t="s">
        <v>33</v>
      </c>
      <c r="F266" s="13">
        <v>2</v>
      </c>
      <c r="G266" s="14">
        <v>3500</v>
      </c>
      <c r="H266" s="1"/>
      <c r="I266" s="1"/>
      <c r="J266" s="13"/>
      <c r="K266" s="15">
        <v>3500</v>
      </c>
      <c r="L266" s="2" t="s">
        <v>21</v>
      </c>
      <c r="M266" s="16">
        <f t="shared" si="6"/>
        <v>0.85784313725490191</v>
      </c>
      <c r="N266" s="17">
        <v>44361.572916666664</v>
      </c>
      <c r="O266" s="17">
        <v>44371.708333333336</v>
      </c>
      <c r="P266" s="11"/>
      <c r="Q266" s="18">
        <v>44369.5</v>
      </c>
    </row>
    <row r="267" spans="1:17" x14ac:dyDescent="0.4">
      <c r="A267" s="11">
        <v>266</v>
      </c>
      <c r="B267" s="11" t="s">
        <v>42</v>
      </c>
      <c r="C267" s="11" t="s">
        <v>328</v>
      </c>
      <c r="D267" s="1"/>
      <c r="E267" s="2" t="s">
        <v>33</v>
      </c>
      <c r="F267" s="13">
        <v>2</v>
      </c>
      <c r="G267" s="14">
        <v>1500</v>
      </c>
      <c r="H267" s="1"/>
      <c r="I267" s="1"/>
      <c r="J267" s="13"/>
      <c r="K267" s="15">
        <v>1500</v>
      </c>
      <c r="L267" s="2" t="s">
        <v>21</v>
      </c>
      <c r="M267" s="16">
        <f t="shared" si="6"/>
        <v>0.36764705882352938</v>
      </c>
      <c r="N267" s="17">
        <v>44361.572916666664</v>
      </c>
      <c r="O267" s="17">
        <v>44371.708333333336</v>
      </c>
      <c r="P267" s="11"/>
      <c r="Q267" s="18">
        <v>44369.517361111109</v>
      </c>
    </row>
    <row r="268" spans="1:17" x14ac:dyDescent="0.4">
      <c r="A268" s="11">
        <v>267</v>
      </c>
      <c r="B268" s="11" t="s">
        <v>42</v>
      </c>
      <c r="C268" s="11" t="s">
        <v>329</v>
      </c>
      <c r="D268" s="1"/>
      <c r="E268" s="2" t="s">
        <v>33</v>
      </c>
      <c r="F268" s="13">
        <v>2</v>
      </c>
      <c r="G268" s="14">
        <v>1700</v>
      </c>
      <c r="H268" s="1"/>
      <c r="I268" s="1"/>
      <c r="J268" s="13"/>
      <c r="K268" s="15">
        <v>1700</v>
      </c>
      <c r="L268" s="2" t="s">
        <v>21</v>
      </c>
      <c r="M268" s="16">
        <f t="shared" si="6"/>
        <v>0.41666666666666669</v>
      </c>
      <c r="N268" s="17">
        <v>44361.572916666664</v>
      </c>
      <c r="O268" s="17">
        <v>44371.708333333336</v>
      </c>
      <c r="P268" s="11"/>
      <c r="Q268" s="18">
        <v>44369.541666666664</v>
      </c>
    </row>
    <row r="269" spans="1:17" x14ac:dyDescent="0.4">
      <c r="A269" s="11">
        <v>268</v>
      </c>
      <c r="B269" s="11" t="s">
        <v>180</v>
      </c>
      <c r="C269" s="11" t="s">
        <v>330</v>
      </c>
      <c r="D269" s="1"/>
      <c r="E269" s="2" t="s">
        <v>24</v>
      </c>
      <c r="F269" s="13">
        <v>2</v>
      </c>
      <c r="G269" s="14">
        <v>200</v>
      </c>
      <c r="H269" s="1"/>
      <c r="I269" s="1"/>
      <c r="J269" s="13"/>
      <c r="K269" s="15">
        <v>200</v>
      </c>
      <c r="L269" s="2" t="s">
        <v>59</v>
      </c>
      <c r="M269" s="16">
        <f t="shared" si="6"/>
        <v>0.14705882352941177</v>
      </c>
      <c r="N269" s="17">
        <v>44361.590277777781</v>
      </c>
      <c r="O269" s="17">
        <v>44363.708333333336</v>
      </c>
      <c r="P269" s="11"/>
      <c r="Q269" s="18">
        <v>44363.555555555555</v>
      </c>
    </row>
    <row r="270" spans="1:17" x14ac:dyDescent="0.4">
      <c r="A270" s="11">
        <v>269</v>
      </c>
      <c r="B270" s="11" t="s">
        <v>180</v>
      </c>
      <c r="C270" s="11" t="s">
        <v>331</v>
      </c>
      <c r="D270" s="1"/>
      <c r="E270" s="2" t="s">
        <v>24</v>
      </c>
      <c r="F270" s="13">
        <v>119</v>
      </c>
      <c r="G270" s="14">
        <v>200</v>
      </c>
      <c r="H270" s="1"/>
      <c r="I270" s="1"/>
      <c r="J270" s="13"/>
      <c r="K270" s="15">
        <v>12000</v>
      </c>
      <c r="L270" s="2" t="s">
        <v>21</v>
      </c>
      <c r="M270" s="16">
        <f t="shared" si="6"/>
        <v>4.375</v>
      </c>
      <c r="N270" s="17">
        <v>44361.590277777781</v>
      </c>
      <c r="O270" s="17">
        <v>44363.708333333336</v>
      </c>
      <c r="P270" s="11"/>
      <c r="Q270" s="18">
        <v>44363.555555555555</v>
      </c>
    </row>
    <row r="271" spans="1:17" x14ac:dyDescent="0.4">
      <c r="A271" s="11">
        <v>270</v>
      </c>
      <c r="B271" s="11" t="s">
        <v>44</v>
      </c>
      <c r="C271" s="11" t="s">
        <v>332</v>
      </c>
      <c r="D271" s="1"/>
      <c r="E271" s="2" t="s">
        <v>33</v>
      </c>
      <c r="F271" s="13">
        <v>2</v>
      </c>
      <c r="G271" s="14">
        <v>2390</v>
      </c>
      <c r="H271" s="1"/>
      <c r="I271" s="1"/>
      <c r="J271" s="13"/>
      <c r="K271" s="15">
        <v>2390</v>
      </c>
      <c r="L271" s="2" t="s">
        <v>21</v>
      </c>
      <c r="M271" s="16">
        <f t="shared" si="6"/>
        <v>0.58578431372549022</v>
      </c>
      <c r="N271" s="17">
        <v>44361.649305555555</v>
      </c>
      <c r="O271" s="17">
        <v>44370.708333333336</v>
      </c>
      <c r="P271" s="11"/>
      <c r="Q271" s="18">
        <v>44369.614583333336</v>
      </c>
    </row>
    <row r="272" spans="1:17" x14ac:dyDescent="0.4">
      <c r="A272" s="11">
        <v>271</v>
      </c>
      <c r="B272" s="11" t="s">
        <v>31</v>
      </c>
      <c r="C272" s="11" t="s">
        <v>333</v>
      </c>
      <c r="D272" s="1"/>
      <c r="E272" s="2" t="s">
        <v>33</v>
      </c>
      <c r="F272" s="13">
        <v>2</v>
      </c>
      <c r="G272" s="14">
        <v>3500</v>
      </c>
      <c r="H272" s="1"/>
      <c r="I272" s="1"/>
      <c r="J272" s="13"/>
      <c r="K272" s="15">
        <v>3500</v>
      </c>
      <c r="L272" s="2" t="s">
        <v>21</v>
      </c>
      <c r="M272" s="16">
        <f t="shared" si="6"/>
        <v>0.85784313725490191</v>
      </c>
      <c r="N272" s="17">
        <v>44362.420138888891</v>
      </c>
      <c r="O272" s="17">
        <v>44362.708333333336</v>
      </c>
      <c r="P272" s="11" t="s">
        <v>262</v>
      </c>
      <c r="Q272" s="18">
        <v>44362.496527777781</v>
      </c>
    </row>
    <row r="273" spans="1:17" x14ac:dyDescent="0.4">
      <c r="A273" s="11">
        <v>272</v>
      </c>
      <c r="B273" s="11" t="s">
        <v>250</v>
      </c>
      <c r="C273" s="11" t="s">
        <v>334</v>
      </c>
      <c r="D273" s="1"/>
      <c r="E273" s="2" t="s">
        <v>66</v>
      </c>
      <c r="F273" s="13">
        <v>3</v>
      </c>
      <c r="G273" s="14">
        <v>2200</v>
      </c>
      <c r="H273" s="1"/>
      <c r="I273" s="1" t="s">
        <v>20</v>
      </c>
      <c r="J273" s="13"/>
      <c r="K273" s="15">
        <v>4400</v>
      </c>
      <c r="L273" s="2" t="s">
        <v>21</v>
      </c>
      <c r="M273" s="16">
        <f t="shared" si="6"/>
        <v>0.80882352941176472</v>
      </c>
      <c r="N273" s="17">
        <v>44362.420138888891</v>
      </c>
      <c r="O273" s="17">
        <v>44364.708333333336</v>
      </c>
      <c r="P273" s="11" t="s">
        <v>28</v>
      </c>
      <c r="Q273" s="18">
        <v>44362.572916666664</v>
      </c>
    </row>
    <row r="274" spans="1:17" x14ac:dyDescent="0.4">
      <c r="A274" s="11">
        <v>273</v>
      </c>
      <c r="B274" s="11" t="s">
        <v>195</v>
      </c>
      <c r="C274" s="11" t="s">
        <v>335</v>
      </c>
      <c r="D274" s="1"/>
      <c r="E274" s="2" t="s">
        <v>24</v>
      </c>
      <c r="F274" s="13">
        <v>46</v>
      </c>
      <c r="G274" s="14">
        <v>100</v>
      </c>
      <c r="H274" s="1"/>
      <c r="I274" s="1"/>
      <c r="J274" s="13"/>
      <c r="K274" s="15">
        <v>2300</v>
      </c>
      <c r="L274" s="2" t="s">
        <v>21</v>
      </c>
      <c r="M274" s="16">
        <f t="shared" si="6"/>
        <v>0.84558823529411764</v>
      </c>
      <c r="N274" s="17">
        <v>44362.489583333336</v>
      </c>
      <c r="O274" s="17">
        <v>44364.708333333336</v>
      </c>
      <c r="P274" s="11" t="s">
        <v>35</v>
      </c>
      <c r="Q274" s="18">
        <v>44363.586805555555</v>
      </c>
    </row>
    <row r="275" spans="1:17" x14ac:dyDescent="0.4">
      <c r="A275" s="11">
        <v>274</v>
      </c>
      <c r="B275" s="11" t="s">
        <v>195</v>
      </c>
      <c r="C275" s="11" t="s">
        <v>336</v>
      </c>
      <c r="D275" s="1"/>
      <c r="E275" s="2" t="s">
        <v>24</v>
      </c>
      <c r="F275" s="13">
        <v>50</v>
      </c>
      <c r="G275" s="14">
        <v>100</v>
      </c>
      <c r="H275" s="1"/>
      <c r="I275" s="1"/>
      <c r="J275" s="13"/>
      <c r="K275" s="15">
        <v>2500</v>
      </c>
      <c r="L275" s="2" t="s">
        <v>21</v>
      </c>
      <c r="M275" s="16">
        <f t="shared" si="6"/>
        <v>0.91911764705882359</v>
      </c>
      <c r="N275" s="17">
        <v>44362.489583333336</v>
      </c>
      <c r="O275" s="17">
        <v>44364.708333333336</v>
      </c>
      <c r="P275" s="11" t="s">
        <v>35</v>
      </c>
      <c r="Q275" s="18">
        <v>44363.618055555555</v>
      </c>
    </row>
    <row r="276" spans="1:17" x14ac:dyDescent="0.4">
      <c r="A276" s="11">
        <v>275</v>
      </c>
      <c r="B276" s="11" t="s">
        <v>195</v>
      </c>
      <c r="C276" s="11" t="s">
        <v>337</v>
      </c>
      <c r="D276" s="1"/>
      <c r="E276" s="2" t="s">
        <v>24</v>
      </c>
      <c r="F276" s="13">
        <v>59</v>
      </c>
      <c r="G276" s="14">
        <v>100</v>
      </c>
      <c r="H276" s="1"/>
      <c r="I276" s="1"/>
      <c r="J276" s="13"/>
      <c r="K276" s="15">
        <v>3000</v>
      </c>
      <c r="L276" s="2" t="s">
        <v>21</v>
      </c>
      <c r="M276" s="16">
        <f t="shared" si="6"/>
        <v>1.0845588235294119</v>
      </c>
      <c r="N276" s="17">
        <v>44362.489583333336</v>
      </c>
      <c r="O276" s="17">
        <v>44364.708333333336</v>
      </c>
      <c r="P276" s="11" t="s">
        <v>35</v>
      </c>
      <c r="Q276" s="18">
        <v>44363.65625</v>
      </c>
    </row>
    <row r="277" spans="1:17" x14ac:dyDescent="0.4">
      <c r="A277" s="11">
        <v>276</v>
      </c>
      <c r="B277" s="11" t="s">
        <v>73</v>
      </c>
      <c r="C277" s="11" t="s">
        <v>338</v>
      </c>
      <c r="D277" s="1"/>
      <c r="E277" s="2" t="s">
        <v>33</v>
      </c>
      <c r="F277" s="13">
        <v>2</v>
      </c>
      <c r="G277" s="14">
        <v>1860</v>
      </c>
      <c r="H277" s="1"/>
      <c r="I277" s="1"/>
      <c r="J277" s="13"/>
      <c r="K277" s="15">
        <v>1860</v>
      </c>
      <c r="L277" s="2" t="s">
        <v>21</v>
      </c>
      <c r="M277" s="16">
        <f t="shared" si="6"/>
        <v>0.45588235294117646</v>
      </c>
      <c r="N277" s="17">
        <v>44362.6875</v>
      </c>
      <c r="O277" s="17">
        <v>44365.708333333336</v>
      </c>
      <c r="P277" s="11" t="s">
        <v>35</v>
      </c>
      <c r="Q277" s="18">
        <v>44364.402777777781</v>
      </c>
    </row>
    <row r="278" spans="1:17" x14ac:dyDescent="0.4">
      <c r="A278" s="11">
        <v>277</v>
      </c>
      <c r="B278" s="11" t="s">
        <v>195</v>
      </c>
      <c r="C278" s="11" t="s">
        <v>339</v>
      </c>
      <c r="D278" s="1"/>
      <c r="E278" s="2" t="s">
        <v>24</v>
      </c>
      <c r="F278" s="13">
        <v>46</v>
      </c>
      <c r="G278" s="14">
        <v>50</v>
      </c>
      <c r="H278" s="1"/>
      <c r="I278" s="1"/>
      <c r="J278" s="13"/>
      <c r="K278" s="15">
        <v>1150</v>
      </c>
      <c r="L278" s="2" t="s">
        <v>21</v>
      </c>
      <c r="M278" s="16">
        <f t="shared" si="6"/>
        <v>0.42279411764705882</v>
      </c>
      <c r="N278" s="17">
        <v>44364.413194444445</v>
      </c>
      <c r="O278" s="17">
        <v>44368.708333333336</v>
      </c>
      <c r="P278" s="11" t="s">
        <v>28</v>
      </c>
      <c r="Q278" s="18">
        <v>44364.524305555555</v>
      </c>
    </row>
    <row r="279" spans="1:17" x14ac:dyDescent="0.4">
      <c r="A279" s="11">
        <v>278</v>
      </c>
      <c r="B279" s="11" t="s">
        <v>95</v>
      </c>
      <c r="C279" s="11" t="s">
        <v>340</v>
      </c>
      <c r="D279" s="1"/>
      <c r="E279" s="2" t="s">
        <v>19</v>
      </c>
      <c r="F279" s="13">
        <v>172</v>
      </c>
      <c r="G279" s="14">
        <v>260</v>
      </c>
      <c r="H279" s="1" t="s">
        <v>20</v>
      </c>
      <c r="I279" s="1"/>
      <c r="J279" s="13"/>
      <c r="K279" s="15">
        <v>22360</v>
      </c>
      <c r="L279" s="2" t="s">
        <v>21</v>
      </c>
      <c r="M279" s="16">
        <f t="shared" si="6"/>
        <v>5.4803921568627452</v>
      </c>
      <c r="N279" s="17">
        <v>44364.645833333336</v>
      </c>
      <c r="O279" s="17">
        <v>44377.708333333336</v>
      </c>
      <c r="P279" s="11"/>
      <c r="Q279" s="18">
        <v>44370.482638888891</v>
      </c>
    </row>
    <row r="280" spans="1:17" x14ac:dyDescent="0.4">
      <c r="A280" s="11">
        <v>279</v>
      </c>
      <c r="B280" s="11" t="s">
        <v>341</v>
      </c>
      <c r="C280" s="11" t="s">
        <v>342</v>
      </c>
      <c r="D280" s="1"/>
      <c r="E280" s="2" t="s">
        <v>33</v>
      </c>
      <c r="F280" s="13">
        <v>2</v>
      </c>
      <c r="G280" s="14">
        <v>1000</v>
      </c>
      <c r="H280" s="1"/>
      <c r="I280" s="1" t="s">
        <v>20</v>
      </c>
      <c r="J280" s="13"/>
      <c r="K280" s="15">
        <v>1000</v>
      </c>
      <c r="L280" s="2" t="s">
        <v>21</v>
      </c>
      <c r="M280" s="16">
        <f>IF(E280="中綴じ製本",F280/4*G280/68*2/60,IF(AND(E280="ホチキス",L280="Ａ３"),F280*G280/68*1.5/60,IF(AND(E280="ホチキス",L280="Ａ４"),F280*G280/136*1.5/60,IF(OR(E280="単票",E280="くるみ製本",E280="丁合い"),F280*G280/136/60,0))))</f>
        <v>0.24509803921568626</v>
      </c>
      <c r="N280" s="17">
        <v>44365.385416666664</v>
      </c>
      <c r="O280" s="17">
        <v>44370.708333333336</v>
      </c>
      <c r="P280" s="11"/>
      <c r="Q280" s="18">
        <v>44369.434027777781</v>
      </c>
    </row>
    <row r="281" spans="1:17" x14ac:dyDescent="0.4">
      <c r="A281" s="11">
        <v>280</v>
      </c>
      <c r="B281" s="11" t="s">
        <v>234</v>
      </c>
      <c r="C281" s="11" t="s">
        <v>343</v>
      </c>
      <c r="D281" s="1"/>
      <c r="E281" s="2" t="s">
        <v>33</v>
      </c>
      <c r="F281" s="13">
        <v>2</v>
      </c>
      <c r="G281" s="14">
        <v>3140</v>
      </c>
      <c r="H281" s="1"/>
      <c r="I281" s="1" t="s">
        <v>20</v>
      </c>
      <c r="J281" s="13"/>
      <c r="K281" s="15">
        <v>3140</v>
      </c>
      <c r="L281" s="2" t="s">
        <v>21</v>
      </c>
      <c r="M281" s="16">
        <f>IF(E281="中綴じ製本",F281/4*G281/68*2/60,IF(AND(E281="ホチキス",L281="Ａ３"),F281*G281/68*1.5/60,IF(AND(E281="ホチキス",L281="Ａ４"),F281*G281/136*1.5/60,IF(OR(E281="単票",E281="くるみ製本",E281="丁合い"),F281*G281/136/60,0))))</f>
        <v>0.76960784313725494</v>
      </c>
      <c r="N281" s="17">
        <v>44365.430555555555</v>
      </c>
      <c r="O281" s="17">
        <v>44371.708333333336</v>
      </c>
      <c r="P281" s="11"/>
      <c r="Q281" s="18">
        <v>44370.493055555555</v>
      </c>
    </row>
    <row r="282" spans="1:17" x14ac:dyDescent="0.4">
      <c r="A282" s="11">
        <v>281</v>
      </c>
      <c r="B282" s="11" t="s">
        <v>306</v>
      </c>
      <c r="C282" s="11" t="s">
        <v>344</v>
      </c>
      <c r="D282" s="1"/>
      <c r="E282" s="2" t="s">
        <v>24</v>
      </c>
      <c r="F282" s="13">
        <v>2</v>
      </c>
      <c r="G282" s="14">
        <v>101</v>
      </c>
      <c r="H282" s="1"/>
      <c r="I282" s="1" t="s">
        <v>20</v>
      </c>
      <c r="J282" s="13"/>
      <c r="K282" s="15">
        <v>101</v>
      </c>
      <c r="L282" s="2" t="s">
        <v>59</v>
      </c>
      <c r="M282" s="16">
        <f>IF(E282="中綴じ製本",F282/4*G282/68*2/60,IF(AND(E282="ホチキス",L282="Ａ３"),F282*G282/68*1.5/60,IF(AND(E282="ホチキス",L282="Ａ４"),F282*G282/136*1.5/60,IF(OR(E282="単票",E282="くるみ製本",E282="丁合い"),F282*G282/136/60,0))))</f>
        <v>7.4264705882352941E-2</v>
      </c>
      <c r="N282" s="17">
        <v>44365.635416666664</v>
      </c>
      <c r="O282" s="17">
        <v>44370.708333333336</v>
      </c>
      <c r="P282" s="11"/>
      <c r="Q282" s="18">
        <v>44369.402777777781</v>
      </c>
    </row>
    <row r="283" spans="1:17" x14ac:dyDescent="0.4">
      <c r="A283" s="11">
        <v>282</v>
      </c>
      <c r="B283" s="11" t="s">
        <v>306</v>
      </c>
      <c r="C283" s="11" t="s">
        <v>345</v>
      </c>
      <c r="D283" s="1"/>
      <c r="E283" s="2" t="s">
        <v>24</v>
      </c>
      <c r="F283" s="13">
        <v>17</v>
      </c>
      <c r="G283" s="14">
        <v>101</v>
      </c>
      <c r="H283" s="1"/>
      <c r="I283" s="1"/>
      <c r="J283" s="13"/>
      <c r="K283" s="15">
        <v>909</v>
      </c>
      <c r="L283" s="2" t="s">
        <v>21</v>
      </c>
      <c r="M283" s="16">
        <f>IF(E283="中綴じ製本",F283/4*G283/68*2/60,IF(AND(E283="ホチキス",L283="Ａ３"),F283*G283/68*1.5/60,IF(AND(E283="ホチキス",L283="Ａ４"),F283*G283/136*1.5/60,IF(OR(E283="単票",E283="くるみ製本",E283="丁合い"),F283*G283/136/60,0))))</f>
        <v>0.31562499999999999</v>
      </c>
      <c r="N283" s="17">
        <v>44365.635416666664</v>
      </c>
      <c r="O283" s="17">
        <v>44370.708333333336</v>
      </c>
      <c r="P283" s="11"/>
      <c r="Q283" s="18">
        <v>44369.402777777781</v>
      </c>
    </row>
    <row r="284" spans="1:17" x14ac:dyDescent="0.4">
      <c r="A284" s="11">
        <v>283</v>
      </c>
      <c r="B284" s="11" t="s">
        <v>341</v>
      </c>
      <c r="C284" s="11" t="s">
        <v>174</v>
      </c>
      <c r="D284" s="1"/>
      <c r="E284" s="2" t="s">
        <v>66</v>
      </c>
      <c r="F284" s="13">
        <v>188</v>
      </c>
      <c r="G284" s="14">
        <v>25</v>
      </c>
      <c r="H284" s="1"/>
      <c r="I284" s="1"/>
      <c r="J284" s="13"/>
      <c r="K284" s="15">
        <v>2350</v>
      </c>
      <c r="L284" s="2" t="s">
        <v>21</v>
      </c>
      <c r="M284" s="16">
        <f t="shared" si="6"/>
        <v>0.57598039215686281</v>
      </c>
      <c r="N284" s="17">
        <v>44365.697916666664</v>
      </c>
      <c r="O284" s="17">
        <v>44370.708333333336</v>
      </c>
      <c r="P284" s="11"/>
      <c r="Q284" s="18">
        <v>44369.649305555555</v>
      </c>
    </row>
    <row r="285" spans="1:17" x14ac:dyDescent="0.4">
      <c r="A285" s="11">
        <v>284</v>
      </c>
      <c r="B285" s="11" t="s">
        <v>31</v>
      </c>
      <c r="C285" s="11" t="s">
        <v>346</v>
      </c>
      <c r="D285" s="1"/>
      <c r="E285" s="2" t="s">
        <v>33</v>
      </c>
      <c r="F285" s="13">
        <v>2</v>
      </c>
      <c r="G285" s="14">
        <v>5000</v>
      </c>
      <c r="H285" s="1"/>
      <c r="I285" s="1" t="s">
        <v>20</v>
      </c>
      <c r="J285" s="13"/>
      <c r="K285" s="15">
        <v>5000</v>
      </c>
      <c r="L285" s="2" t="s">
        <v>21</v>
      </c>
      <c r="M285" s="16">
        <f t="shared" si="6"/>
        <v>1.2254901960784315</v>
      </c>
      <c r="N285" s="17">
        <v>44368.375</v>
      </c>
      <c r="O285" s="17">
        <v>44372.708333333336</v>
      </c>
      <c r="P285" s="11"/>
      <c r="Q285" s="18">
        <v>44370.708333333336</v>
      </c>
    </row>
    <row r="286" spans="1:17" x14ac:dyDescent="0.4">
      <c r="A286" s="11">
        <v>285</v>
      </c>
      <c r="B286" s="11" t="s">
        <v>31</v>
      </c>
      <c r="C286" s="11" t="s">
        <v>347</v>
      </c>
      <c r="D286" s="1"/>
      <c r="E286" s="2" t="s">
        <v>33</v>
      </c>
      <c r="F286" s="13"/>
      <c r="G286" s="14">
        <v>1</v>
      </c>
      <c r="H286" s="1"/>
      <c r="I286" s="1"/>
      <c r="J286" s="13"/>
      <c r="K286" s="15">
        <v>5000</v>
      </c>
      <c r="L286" s="2" t="s">
        <v>21</v>
      </c>
      <c r="M286" s="16">
        <f>IF(E286="中綴じ製本",F286/4*G286/68*2/60,IF(AND(E286="ホチキス",L286="Ａ３"),F286*G286/68*1.5/60,IF(AND(E286="ホチキス",L286="Ａ４"),F286*G286/136*1.5/60,IF(OR(E286="単票",E286="くるみ製本",E286="丁合い"),F286*G286/136/60,0))))</f>
        <v>0</v>
      </c>
      <c r="N286" s="17">
        <v>44368.375</v>
      </c>
      <c r="O286" s="17">
        <v>44379.708333333336</v>
      </c>
      <c r="P286" s="11"/>
      <c r="Q286" s="18">
        <v>44372.697916666664</v>
      </c>
    </row>
    <row r="287" spans="1:17" x14ac:dyDescent="0.4">
      <c r="A287" s="11">
        <v>286</v>
      </c>
      <c r="B287" s="11" t="s">
        <v>31</v>
      </c>
      <c r="C287" s="11" t="s">
        <v>347</v>
      </c>
      <c r="D287" s="1"/>
      <c r="E287" s="2" t="s">
        <v>33</v>
      </c>
      <c r="F287" s="13"/>
      <c r="G287" s="14">
        <v>1</v>
      </c>
      <c r="H287" s="1"/>
      <c r="I287" s="1" t="s">
        <v>20</v>
      </c>
      <c r="J287" s="13"/>
      <c r="K287" s="15">
        <v>5000</v>
      </c>
      <c r="L287" s="2" t="s">
        <v>21</v>
      </c>
      <c r="M287" s="16">
        <f t="shared" si="6"/>
        <v>0</v>
      </c>
      <c r="N287" s="17">
        <v>44368.375</v>
      </c>
      <c r="O287" s="17">
        <v>44372.708333333336</v>
      </c>
      <c r="P287" s="11"/>
      <c r="Q287" s="18">
        <v>44370.618055555555</v>
      </c>
    </row>
    <row r="288" spans="1:17" x14ac:dyDescent="0.4">
      <c r="A288" s="11">
        <v>287</v>
      </c>
      <c r="B288" s="11" t="s">
        <v>95</v>
      </c>
      <c r="C288" s="11" t="s">
        <v>348</v>
      </c>
      <c r="D288" s="1"/>
      <c r="E288" s="2" t="s">
        <v>33</v>
      </c>
      <c r="F288" s="13">
        <v>2</v>
      </c>
      <c r="G288" s="14">
        <v>8760</v>
      </c>
      <c r="H288" s="1"/>
      <c r="I288" s="1" t="s">
        <v>20</v>
      </c>
      <c r="J288" s="13"/>
      <c r="K288" s="15">
        <v>8760</v>
      </c>
      <c r="L288" s="2" t="s">
        <v>59</v>
      </c>
      <c r="M288" s="16">
        <f t="shared" si="6"/>
        <v>2.1470588235294117</v>
      </c>
      <c r="N288" s="17">
        <v>44369.5625</v>
      </c>
      <c r="O288" s="17">
        <v>44372.708333333336</v>
      </c>
      <c r="P288" s="11"/>
      <c r="Q288" s="18">
        <v>44372.461805555555</v>
      </c>
    </row>
    <row r="289" spans="1:17" x14ac:dyDescent="0.4">
      <c r="A289" s="11">
        <v>288</v>
      </c>
      <c r="B289" s="11" t="s">
        <v>46</v>
      </c>
      <c r="C289" s="11" t="s">
        <v>349</v>
      </c>
      <c r="D289" s="1"/>
      <c r="E289" s="2" t="s">
        <v>24</v>
      </c>
      <c r="F289" s="13">
        <v>4</v>
      </c>
      <c r="G289" s="14">
        <v>800</v>
      </c>
      <c r="H289" s="1"/>
      <c r="I289" s="1"/>
      <c r="J289" s="13"/>
      <c r="K289" s="15">
        <v>1600</v>
      </c>
      <c r="L289" s="2" t="s">
        <v>21</v>
      </c>
      <c r="M289" s="16">
        <f t="shared" si="6"/>
        <v>0.58823529411764708</v>
      </c>
      <c r="N289" s="17">
        <v>44369.381944444445</v>
      </c>
      <c r="O289" s="17">
        <v>44371.708333333336</v>
      </c>
      <c r="P289" s="11"/>
      <c r="Q289" s="18">
        <v>44370.517361111109</v>
      </c>
    </row>
    <row r="290" spans="1:17" x14ac:dyDescent="0.4">
      <c r="A290" s="11">
        <v>289</v>
      </c>
      <c r="B290" s="11" t="s">
        <v>22</v>
      </c>
      <c r="C290" s="11" t="s">
        <v>350</v>
      </c>
      <c r="D290" s="1"/>
      <c r="E290" s="2" t="s">
        <v>24</v>
      </c>
      <c r="F290" s="13">
        <v>15</v>
      </c>
      <c r="G290" s="14">
        <v>250</v>
      </c>
      <c r="H290" s="1"/>
      <c r="I290" s="1" t="s">
        <v>20</v>
      </c>
      <c r="J290" s="13"/>
      <c r="K290" s="15">
        <v>2000</v>
      </c>
      <c r="L290" s="2" t="s">
        <v>59</v>
      </c>
      <c r="M290" s="16">
        <f t="shared" si="6"/>
        <v>1.3786764705882353</v>
      </c>
      <c r="N290" s="17">
        <v>44369.40625</v>
      </c>
      <c r="O290" s="17">
        <v>44372.708333333336</v>
      </c>
      <c r="P290" s="11"/>
      <c r="Q290" s="18">
        <v>44372.427083333336</v>
      </c>
    </row>
    <row r="291" spans="1:17" x14ac:dyDescent="0.4">
      <c r="A291" s="11">
        <v>290</v>
      </c>
      <c r="B291" s="11" t="s">
        <v>22</v>
      </c>
      <c r="C291" s="11" t="s">
        <v>351</v>
      </c>
      <c r="D291" s="1"/>
      <c r="E291" s="2" t="s">
        <v>24</v>
      </c>
      <c r="F291" s="13">
        <v>52</v>
      </c>
      <c r="G291" s="14">
        <v>250</v>
      </c>
      <c r="H291" s="1"/>
      <c r="I291" s="1"/>
      <c r="J291" s="13"/>
      <c r="K291" s="15">
        <v>6500</v>
      </c>
      <c r="L291" s="2" t="s">
        <v>21</v>
      </c>
      <c r="M291" s="16">
        <f>IF(E291="中綴じ製本",F291/4*G291/68*2/60,IF(AND(E291="ホチキス",L291="Ａ３"),F291*G291/68*1.5/60,IF(AND(E291="ホチキス",L291="Ａ４"),F291*G291/136*1.5/60,IF(OR(E291="単票",E291="くるみ製本",E291="丁合い"),F291*G291/136/60,0))))</f>
        <v>2.3897058823529411</v>
      </c>
      <c r="N291" s="17">
        <v>44369.40625</v>
      </c>
      <c r="O291" s="17">
        <v>44372.708333333336</v>
      </c>
      <c r="P291" s="11"/>
      <c r="Q291" s="18">
        <v>44372.427083333336</v>
      </c>
    </row>
    <row r="292" spans="1:17" x14ac:dyDescent="0.4">
      <c r="A292" s="11">
        <v>291</v>
      </c>
      <c r="B292" s="11" t="s">
        <v>22</v>
      </c>
      <c r="C292" s="11" t="s">
        <v>352</v>
      </c>
      <c r="D292" s="1"/>
      <c r="E292" s="2" t="s">
        <v>33</v>
      </c>
      <c r="F292" s="13">
        <v>4</v>
      </c>
      <c r="G292" s="14">
        <v>6200</v>
      </c>
      <c r="H292" s="1"/>
      <c r="I292" s="1"/>
      <c r="J292" s="13"/>
      <c r="K292" s="15">
        <v>6200</v>
      </c>
      <c r="L292" s="2" t="s">
        <v>59</v>
      </c>
      <c r="M292" s="16">
        <f t="shared" si="6"/>
        <v>3.0392156862745097</v>
      </c>
      <c r="N292" s="17">
        <v>44369.545138888891</v>
      </c>
      <c r="O292" s="17">
        <v>44372.708333333336</v>
      </c>
      <c r="P292" s="11"/>
      <c r="Q292" s="18">
        <v>44370.604166666664</v>
      </c>
    </row>
    <row r="293" spans="1:17" x14ac:dyDescent="0.4">
      <c r="A293" s="11">
        <v>292</v>
      </c>
      <c r="B293" s="11" t="s">
        <v>195</v>
      </c>
      <c r="C293" s="11" t="s">
        <v>353</v>
      </c>
      <c r="D293" s="1"/>
      <c r="E293" s="2" t="s">
        <v>33</v>
      </c>
      <c r="F293" s="13">
        <v>1</v>
      </c>
      <c r="G293" s="14">
        <v>1000</v>
      </c>
      <c r="H293" s="1"/>
      <c r="I293" s="1"/>
      <c r="J293" s="13"/>
      <c r="K293" s="15">
        <v>1000</v>
      </c>
      <c r="L293" s="2" t="s">
        <v>21</v>
      </c>
      <c r="M293" s="16">
        <f t="shared" si="6"/>
        <v>0.12254901960784313</v>
      </c>
      <c r="N293" s="17">
        <v>44370.434027777781</v>
      </c>
      <c r="O293" s="17">
        <v>44375.708333333336</v>
      </c>
      <c r="P293" s="11"/>
      <c r="Q293" s="18">
        <v>44372.559027777781</v>
      </c>
    </row>
    <row r="294" spans="1:17" x14ac:dyDescent="0.4">
      <c r="A294" s="11">
        <v>293</v>
      </c>
      <c r="B294" s="11" t="s">
        <v>195</v>
      </c>
      <c r="C294" s="11" t="s">
        <v>354</v>
      </c>
      <c r="D294" s="1"/>
      <c r="E294" s="2" t="s">
        <v>24</v>
      </c>
      <c r="F294" s="13">
        <v>15</v>
      </c>
      <c r="G294" s="14">
        <v>1000</v>
      </c>
      <c r="H294" s="1"/>
      <c r="I294" s="1"/>
      <c r="J294" s="13"/>
      <c r="K294" s="15">
        <v>11000</v>
      </c>
      <c r="L294" s="2" t="s">
        <v>21</v>
      </c>
      <c r="M294" s="16">
        <f t="shared" si="6"/>
        <v>2.7573529411764706</v>
      </c>
      <c r="N294" s="17">
        <v>44370.472222222219</v>
      </c>
      <c r="O294" s="17">
        <v>44375.708333333336</v>
      </c>
      <c r="P294" s="11"/>
      <c r="Q294" s="18">
        <v>44371.552083333336</v>
      </c>
    </row>
    <row r="295" spans="1:17" x14ac:dyDescent="0.4">
      <c r="A295" s="11">
        <v>294</v>
      </c>
      <c r="B295" s="11" t="s">
        <v>195</v>
      </c>
      <c r="C295" s="11" t="s">
        <v>355</v>
      </c>
      <c r="D295" s="1"/>
      <c r="E295" s="2" t="s">
        <v>33</v>
      </c>
      <c r="F295" s="13">
        <v>2</v>
      </c>
      <c r="G295" s="14">
        <v>2000</v>
      </c>
      <c r="H295" s="1"/>
      <c r="I295" s="1"/>
      <c r="J295" s="13"/>
      <c r="K295" s="15">
        <v>2000</v>
      </c>
      <c r="L295" s="2" t="s">
        <v>21</v>
      </c>
      <c r="M295" s="16">
        <f t="shared" si="6"/>
        <v>0.49019607843137253</v>
      </c>
      <c r="N295" s="17">
        <v>44370.545138888891</v>
      </c>
      <c r="O295" s="17">
        <v>44375.708333333336</v>
      </c>
      <c r="P295" s="11"/>
      <c r="Q295" s="18">
        <v>44372.548611111109</v>
      </c>
    </row>
    <row r="296" spans="1:17" x14ac:dyDescent="0.4">
      <c r="A296" s="11">
        <v>295</v>
      </c>
      <c r="B296" s="11" t="s">
        <v>77</v>
      </c>
      <c r="C296" s="11" t="s">
        <v>356</v>
      </c>
      <c r="D296" s="1"/>
      <c r="E296" s="2" t="s">
        <v>33</v>
      </c>
      <c r="F296" s="13">
        <v>2</v>
      </c>
      <c r="G296" s="14">
        <v>3030</v>
      </c>
      <c r="H296" s="1"/>
      <c r="I296" s="1" t="s">
        <v>20</v>
      </c>
      <c r="J296" s="13"/>
      <c r="K296" s="15">
        <v>3030</v>
      </c>
      <c r="L296" s="2" t="s">
        <v>59</v>
      </c>
      <c r="M296" s="16">
        <f t="shared" ref="M296:M357" si="7">IF(E296="中綴じ製本",F296/4*G296/68*2/60,IF(AND(E296="ホチキス",L296="Ａ３"),F296*G296/68*1.5/60,IF(AND(E296="ホチキス",L296="Ａ４"),F296*G296/136*1.5/60,IF(OR(E296="単票",E296="くるみ製本",E296="丁合い"),F296*G296/136/60,0))))</f>
        <v>0.74264705882352944</v>
      </c>
      <c r="N296" s="17">
        <v>44370.572916666664</v>
      </c>
      <c r="O296" s="17">
        <v>44383.708333333336</v>
      </c>
      <c r="P296" s="11"/>
      <c r="Q296" s="18">
        <v>44376.538194444445</v>
      </c>
    </row>
    <row r="297" spans="1:17" x14ac:dyDescent="0.4">
      <c r="A297" s="11">
        <v>296</v>
      </c>
      <c r="B297" s="11" t="s">
        <v>95</v>
      </c>
      <c r="C297" s="11" t="s">
        <v>357</v>
      </c>
      <c r="D297" s="1"/>
      <c r="E297" s="2" t="s">
        <v>33</v>
      </c>
      <c r="F297" s="13">
        <v>2</v>
      </c>
      <c r="G297" s="14">
        <v>420</v>
      </c>
      <c r="H297" s="1"/>
      <c r="I297" s="1"/>
      <c r="J297" s="13"/>
      <c r="K297" s="15">
        <v>420</v>
      </c>
      <c r="L297" s="2" t="s">
        <v>21</v>
      </c>
      <c r="M297" s="16">
        <f t="shared" si="7"/>
        <v>0.10294117647058824</v>
      </c>
      <c r="N297" s="17">
        <v>44370.579861111109</v>
      </c>
      <c r="O297" s="17">
        <v>44382.708333333336</v>
      </c>
      <c r="P297" s="11"/>
      <c r="Q297" s="18">
        <v>44372.704861111109</v>
      </c>
    </row>
    <row r="298" spans="1:17" x14ac:dyDescent="0.4">
      <c r="A298" s="11">
        <v>297</v>
      </c>
      <c r="B298" s="11" t="s">
        <v>134</v>
      </c>
      <c r="C298" s="11" t="s">
        <v>358</v>
      </c>
      <c r="D298" s="1"/>
      <c r="E298" s="2" t="s">
        <v>24</v>
      </c>
      <c r="F298" s="13">
        <v>24</v>
      </c>
      <c r="G298" s="14">
        <v>85</v>
      </c>
      <c r="H298" s="1"/>
      <c r="I298" s="1"/>
      <c r="J298" s="13"/>
      <c r="K298" s="15">
        <v>1020</v>
      </c>
      <c r="L298" s="2" t="s">
        <v>21</v>
      </c>
      <c r="M298" s="16">
        <f t="shared" si="7"/>
        <v>0.375</v>
      </c>
      <c r="N298" s="17">
        <v>44370.579861111109</v>
      </c>
      <c r="O298" s="17">
        <v>44382.708333333336</v>
      </c>
      <c r="P298" s="11"/>
      <c r="Q298" s="18">
        <v>44375.399305555555</v>
      </c>
    </row>
    <row r="299" spans="1:17" x14ac:dyDescent="0.4">
      <c r="A299" s="11">
        <v>298</v>
      </c>
      <c r="B299" s="11" t="s">
        <v>62</v>
      </c>
      <c r="C299" s="11" t="s">
        <v>359</v>
      </c>
      <c r="D299" s="1"/>
      <c r="E299" s="2" t="s">
        <v>24</v>
      </c>
      <c r="F299" s="13">
        <v>8</v>
      </c>
      <c r="G299" s="14">
        <v>400</v>
      </c>
      <c r="H299" s="1"/>
      <c r="I299" s="1"/>
      <c r="J299" s="13"/>
      <c r="K299" s="15">
        <v>1600</v>
      </c>
      <c r="L299" s="2" t="s">
        <v>21</v>
      </c>
      <c r="M299" s="16">
        <f t="shared" si="7"/>
        <v>0.58823529411764708</v>
      </c>
      <c r="N299" s="17">
        <v>44370.666666666664</v>
      </c>
      <c r="O299" s="17">
        <v>44372.708333333336</v>
      </c>
      <c r="P299" s="11" t="s">
        <v>79</v>
      </c>
      <c r="Q299" s="18">
        <v>44372.479166666664</v>
      </c>
    </row>
    <row r="300" spans="1:17" x14ac:dyDescent="0.4">
      <c r="A300" s="11">
        <v>299</v>
      </c>
      <c r="B300" s="11" t="s">
        <v>62</v>
      </c>
      <c r="C300" s="11" t="s">
        <v>360</v>
      </c>
      <c r="D300" s="1"/>
      <c r="E300" s="2" t="s">
        <v>66</v>
      </c>
      <c r="F300" s="13">
        <v>13</v>
      </c>
      <c r="G300" s="14">
        <v>400</v>
      </c>
      <c r="H300" s="1"/>
      <c r="I300" s="1"/>
      <c r="J300" s="13"/>
      <c r="K300" s="15">
        <v>3200</v>
      </c>
      <c r="L300" s="2" t="s">
        <v>21</v>
      </c>
      <c r="M300" s="16">
        <f t="shared" si="7"/>
        <v>0.63725490196078427</v>
      </c>
      <c r="N300" s="17">
        <v>44370.666666666664</v>
      </c>
      <c r="O300" s="17">
        <v>44375.708333333336</v>
      </c>
      <c r="P300" s="11" t="s">
        <v>79</v>
      </c>
      <c r="Q300" s="18">
        <v>44372.541666666664</v>
      </c>
    </row>
    <row r="301" spans="1:17" x14ac:dyDescent="0.4">
      <c r="A301" s="11">
        <v>300</v>
      </c>
      <c r="B301" s="11" t="s">
        <v>73</v>
      </c>
      <c r="C301" s="11" t="s">
        <v>361</v>
      </c>
      <c r="D301" s="1"/>
      <c r="E301" s="2" t="s">
        <v>33</v>
      </c>
      <c r="F301" s="13">
        <v>4</v>
      </c>
      <c r="G301" s="14">
        <v>1000</v>
      </c>
      <c r="H301" s="1"/>
      <c r="I301" s="1" t="s">
        <v>20</v>
      </c>
      <c r="J301" s="13"/>
      <c r="K301" s="15">
        <v>1000</v>
      </c>
      <c r="L301" s="2" t="s">
        <v>59</v>
      </c>
      <c r="M301" s="16">
        <f t="shared" si="7"/>
        <v>0.49019607843137253</v>
      </c>
      <c r="N301" s="17">
        <v>44370.670138888891</v>
      </c>
      <c r="O301" s="17">
        <v>44372.708333333336</v>
      </c>
      <c r="P301" s="11"/>
      <c r="Q301" s="18">
        <v>44371.586805555555</v>
      </c>
    </row>
    <row r="302" spans="1:17" x14ac:dyDescent="0.4">
      <c r="A302" s="11">
        <v>301</v>
      </c>
      <c r="B302" s="11" t="s">
        <v>73</v>
      </c>
      <c r="C302" s="11" t="s">
        <v>362</v>
      </c>
      <c r="D302" s="1"/>
      <c r="E302" s="2" t="s">
        <v>33</v>
      </c>
      <c r="F302" s="13">
        <v>2</v>
      </c>
      <c r="G302" s="14">
        <v>1000</v>
      </c>
      <c r="H302" s="1"/>
      <c r="I302" s="1"/>
      <c r="J302" s="13"/>
      <c r="K302" s="15">
        <v>1000</v>
      </c>
      <c r="L302" s="2" t="s">
        <v>21</v>
      </c>
      <c r="M302" s="16">
        <f t="shared" si="7"/>
        <v>0.24509803921568626</v>
      </c>
      <c r="N302" s="17">
        <v>44370.670138888891</v>
      </c>
      <c r="O302" s="17">
        <v>44372.708333333336</v>
      </c>
      <c r="P302" s="11"/>
      <c r="Q302" s="18">
        <v>44371.569444444445</v>
      </c>
    </row>
    <row r="303" spans="1:17" x14ac:dyDescent="0.4">
      <c r="A303" s="11">
        <v>302</v>
      </c>
      <c r="B303" s="11" t="s">
        <v>44</v>
      </c>
      <c r="C303" s="11" t="s">
        <v>363</v>
      </c>
      <c r="D303" s="1"/>
      <c r="E303" s="2" t="s">
        <v>33</v>
      </c>
      <c r="F303" s="13">
        <v>2</v>
      </c>
      <c r="G303" s="14">
        <v>6510</v>
      </c>
      <c r="H303" s="1"/>
      <c r="I303" s="1"/>
      <c r="J303" s="13"/>
      <c r="K303" s="15">
        <v>6510</v>
      </c>
      <c r="L303" s="2" t="s">
        <v>21</v>
      </c>
      <c r="M303" s="16">
        <f t="shared" si="7"/>
        <v>1.5955882352941175</v>
      </c>
      <c r="N303" s="17">
        <v>44371.375</v>
      </c>
      <c r="O303" s="17">
        <v>44377.708333333336</v>
      </c>
      <c r="P303" s="11"/>
      <c r="Q303" s="18">
        <v>44375.569444444445</v>
      </c>
    </row>
    <row r="304" spans="1:17" x14ac:dyDescent="0.4">
      <c r="A304" s="11">
        <v>303</v>
      </c>
      <c r="B304" s="11" t="s">
        <v>234</v>
      </c>
      <c r="C304" s="11" t="s">
        <v>364</v>
      </c>
      <c r="D304" s="1"/>
      <c r="E304" s="2" t="s">
        <v>33</v>
      </c>
      <c r="F304" s="13">
        <v>2</v>
      </c>
      <c r="G304" s="14">
        <v>9200</v>
      </c>
      <c r="H304" s="1"/>
      <c r="I304" s="1"/>
      <c r="J304" s="13"/>
      <c r="K304" s="15">
        <v>9200</v>
      </c>
      <c r="L304" s="2" t="s">
        <v>21</v>
      </c>
      <c r="M304" s="16">
        <f t="shared" si="7"/>
        <v>2.2549019607843137</v>
      </c>
      <c r="N304" s="17">
        <v>44371.555555555555</v>
      </c>
      <c r="O304" s="17">
        <v>44372.708333333336</v>
      </c>
      <c r="P304" s="11"/>
      <c r="Q304" s="18">
        <v>44372.527777777781</v>
      </c>
    </row>
    <row r="305" spans="1:17" x14ac:dyDescent="0.4">
      <c r="A305" s="11">
        <v>304</v>
      </c>
      <c r="B305" s="11" t="s">
        <v>234</v>
      </c>
      <c r="C305" s="11" t="s">
        <v>365</v>
      </c>
      <c r="D305" s="1"/>
      <c r="E305" s="2" t="s">
        <v>33</v>
      </c>
      <c r="F305" s="13">
        <v>2</v>
      </c>
      <c r="G305" s="14">
        <v>9000</v>
      </c>
      <c r="H305" s="1"/>
      <c r="I305" s="1"/>
      <c r="J305" s="13"/>
      <c r="K305" s="15">
        <v>9000</v>
      </c>
      <c r="L305" s="2" t="s">
        <v>21</v>
      </c>
      <c r="M305" s="16">
        <f t="shared" si="7"/>
        <v>2.2058823529411762</v>
      </c>
      <c r="N305" s="17">
        <v>44371.555555555555</v>
      </c>
      <c r="O305" s="17">
        <v>44372.708333333336</v>
      </c>
      <c r="P305" s="11"/>
      <c r="Q305" s="18">
        <v>44372.666666666664</v>
      </c>
    </row>
    <row r="306" spans="1:17" x14ac:dyDescent="0.4">
      <c r="A306" s="11">
        <v>305</v>
      </c>
      <c r="B306" s="11" t="s">
        <v>26</v>
      </c>
      <c r="C306" s="11" t="s">
        <v>366</v>
      </c>
      <c r="D306" s="1"/>
      <c r="E306" s="2" t="s">
        <v>24</v>
      </c>
      <c r="F306" s="13">
        <v>25</v>
      </c>
      <c r="G306" s="14">
        <v>205</v>
      </c>
      <c r="H306" s="1"/>
      <c r="I306" s="1"/>
      <c r="J306" s="13"/>
      <c r="K306" s="15">
        <v>2665</v>
      </c>
      <c r="L306" s="2" t="s">
        <v>21</v>
      </c>
      <c r="M306" s="16">
        <f t="shared" si="7"/>
        <v>0.94209558823529416</v>
      </c>
      <c r="N306" s="17">
        <v>44371.645833333336</v>
      </c>
      <c r="O306" s="17">
        <v>44375.708333333336</v>
      </c>
      <c r="P306" s="11" t="s">
        <v>79</v>
      </c>
      <c r="Q306" s="18">
        <v>44375.680555555555</v>
      </c>
    </row>
    <row r="307" spans="1:17" x14ac:dyDescent="0.4">
      <c r="A307" s="11">
        <v>306</v>
      </c>
      <c r="B307" s="11" t="s">
        <v>341</v>
      </c>
      <c r="C307" s="11" t="s">
        <v>367</v>
      </c>
      <c r="D307" s="1"/>
      <c r="E307" s="2" t="s">
        <v>33</v>
      </c>
      <c r="F307" s="13">
        <v>2</v>
      </c>
      <c r="G307" s="14">
        <v>1000</v>
      </c>
      <c r="H307" s="1"/>
      <c r="I307" s="1" t="s">
        <v>20</v>
      </c>
      <c r="J307" s="13"/>
      <c r="K307" s="15">
        <v>1000</v>
      </c>
      <c r="L307" s="2" t="s">
        <v>21</v>
      </c>
      <c r="M307" s="16">
        <f t="shared" si="7"/>
        <v>0.24509803921568626</v>
      </c>
      <c r="N307" s="17">
        <v>44372.381944444445</v>
      </c>
      <c r="O307" s="17">
        <v>44376.708333333336</v>
      </c>
      <c r="P307" s="11"/>
      <c r="Q307" s="18">
        <v>44375.590277777781</v>
      </c>
    </row>
    <row r="308" spans="1:17" x14ac:dyDescent="0.4">
      <c r="A308" s="11">
        <v>307</v>
      </c>
      <c r="B308" s="11" t="s">
        <v>31</v>
      </c>
      <c r="C308" s="11" t="s">
        <v>368</v>
      </c>
      <c r="D308" s="1"/>
      <c r="E308" s="2" t="s">
        <v>33</v>
      </c>
      <c r="F308" s="13">
        <v>4</v>
      </c>
      <c r="G308" s="14">
        <v>10000</v>
      </c>
      <c r="H308" s="1"/>
      <c r="I308" s="1" t="s">
        <v>20</v>
      </c>
      <c r="J308" s="13"/>
      <c r="K308" s="15">
        <v>10000</v>
      </c>
      <c r="L308" s="2" t="s">
        <v>59</v>
      </c>
      <c r="M308" s="16">
        <f t="shared" si="7"/>
        <v>4.9019607843137258</v>
      </c>
      <c r="N308" s="17">
        <v>44372.395833333336</v>
      </c>
      <c r="O308" s="17">
        <v>44377.708333333336</v>
      </c>
      <c r="P308" s="11"/>
      <c r="Q308" s="18">
        <v>44376.40625</v>
      </c>
    </row>
    <row r="309" spans="1:17" x14ac:dyDescent="0.4">
      <c r="A309" s="11">
        <v>308</v>
      </c>
      <c r="B309" s="11" t="s">
        <v>227</v>
      </c>
      <c r="C309" s="11" t="s">
        <v>369</v>
      </c>
      <c r="D309" s="1"/>
      <c r="E309" s="2" t="s">
        <v>33</v>
      </c>
      <c r="F309" s="13">
        <v>2</v>
      </c>
      <c r="G309" s="14">
        <v>10000</v>
      </c>
      <c r="H309" s="1"/>
      <c r="I309" s="1"/>
      <c r="J309" s="13"/>
      <c r="K309" s="15">
        <v>10000</v>
      </c>
      <c r="L309" s="2" t="s">
        <v>21</v>
      </c>
      <c r="M309" s="16">
        <f t="shared" si="7"/>
        <v>2.4509803921568629</v>
      </c>
      <c r="N309" s="17">
        <v>44375.427083333336</v>
      </c>
      <c r="O309" s="17">
        <v>44377.708333333336</v>
      </c>
      <c r="P309" s="11" t="s">
        <v>79</v>
      </c>
      <c r="Q309" s="18">
        <v>44376.416666666664</v>
      </c>
    </row>
    <row r="310" spans="1:17" x14ac:dyDescent="0.4">
      <c r="A310" s="11">
        <v>309</v>
      </c>
      <c r="B310" s="11" t="s">
        <v>341</v>
      </c>
      <c r="C310" s="11" t="s">
        <v>370</v>
      </c>
      <c r="D310" s="1"/>
      <c r="E310" s="2" t="s">
        <v>24</v>
      </c>
      <c r="F310" s="13">
        <v>6</v>
      </c>
      <c r="G310" s="14">
        <v>80</v>
      </c>
      <c r="H310" s="1"/>
      <c r="I310" s="1"/>
      <c r="J310" s="13"/>
      <c r="K310" s="15">
        <v>480</v>
      </c>
      <c r="L310" s="2" t="s">
        <v>21</v>
      </c>
      <c r="M310" s="16">
        <f t="shared" si="7"/>
        <v>8.8235294117647051E-2</v>
      </c>
      <c r="N310" s="17">
        <v>44375.541666666664</v>
      </c>
      <c r="O310" s="17">
        <v>44383.708333333336</v>
      </c>
      <c r="P310" s="11"/>
      <c r="Q310" s="18">
        <v>44376.5625</v>
      </c>
    </row>
    <row r="311" spans="1:17" x14ac:dyDescent="0.4">
      <c r="A311" s="11">
        <v>310</v>
      </c>
      <c r="B311" s="11" t="s">
        <v>95</v>
      </c>
      <c r="C311" s="11" t="s">
        <v>371</v>
      </c>
      <c r="D311" s="1"/>
      <c r="E311" s="2" t="s">
        <v>33</v>
      </c>
      <c r="F311" s="13">
        <v>2</v>
      </c>
      <c r="G311" s="14">
        <v>1300</v>
      </c>
      <c r="H311" s="1"/>
      <c r="I311" s="1"/>
      <c r="J311" s="13"/>
      <c r="K311" s="15">
        <v>1300</v>
      </c>
      <c r="L311" s="2" t="s">
        <v>21</v>
      </c>
      <c r="M311" s="16">
        <f t="shared" si="7"/>
        <v>0.31862745098039214</v>
      </c>
      <c r="N311" s="17">
        <v>44375.586805555555</v>
      </c>
      <c r="O311" s="17">
        <v>44382.708333333336</v>
      </c>
      <c r="P311" s="11"/>
      <c r="Q311" s="18">
        <v>44376.4375</v>
      </c>
    </row>
    <row r="312" spans="1:17" x14ac:dyDescent="0.4">
      <c r="A312" s="11">
        <v>311</v>
      </c>
      <c r="B312" s="11" t="s">
        <v>95</v>
      </c>
      <c r="C312" s="11" t="s">
        <v>372</v>
      </c>
      <c r="D312" s="1"/>
      <c r="E312" s="2" t="s">
        <v>58</v>
      </c>
      <c r="F312" s="13">
        <v>8</v>
      </c>
      <c r="G312" s="14">
        <v>300</v>
      </c>
      <c r="H312" s="1" t="s">
        <v>20</v>
      </c>
      <c r="I312" s="1"/>
      <c r="J312" s="13"/>
      <c r="K312" s="15">
        <v>1200</v>
      </c>
      <c r="L312" s="2" t="s">
        <v>59</v>
      </c>
      <c r="M312" s="16">
        <f t="shared" si="7"/>
        <v>0.29411764705882354</v>
      </c>
      <c r="N312" s="17">
        <v>44375.586805555555</v>
      </c>
      <c r="O312" s="17">
        <v>44382.708333333336</v>
      </c>
      <c r="P312" s="11"/>
      <c r="Q312" s="18">
        <v>44376.552083333336</v>
      </c>
    </row>
    <row r="313" spans="1:17" x14ac:dyDescent="0.4">
      <c r="A313" s="11">
        <v>312</v>
      </c>
      <c r="B313" s="11" t="s">
        <v>95</v>
      </c>
      <c r="C313" s="11" t="s">
        <v>348</v>
      </c>
      <c r="D313" s="1"/>
      <c r="E313" s="2" t="s">
        <v>33</v>
      </c>
      <c r="F313" s="13">
        <v>2</v>
      </c>
      <c r="G313" s="14">
        <v>1440</v>
      </c>
      <c r="H313" s="1"/>
      <c r="I313" s="1" t="s">
        <v>20</v>
      </c>
      <c r="J313" s="13"/>
      <c r="K313" s="15">
        <v>1440</v>
      </c>
      <c r="L313" s="2" t="s">
        <v>59</v>
      </c>
      <c r="M313" s="16">
        <f>IF(E313="中綴じ製本",F313/4*G313/68*2/60,IF(AND(E313="ホチキス",L313="Ａ３"),F313*G313/68*1.5/60,IF(AND(E313="ホチキス",L313="Ａ４"),F313*G313/136*1.5/60,IF(OR(E313="単票",E313="くるみ製本",E313="丁合い"),F313*G313/136/60,0))))</f>
        <v>0.3529411764705882</v>
      </c>
      <c r="N313" s="17">
        <v>44375.631944444445</v>
      </c>
      <c r="O313" s="17">
        <v>44375.708333333336</v>
      </c>
      <c r="P313" s="11" t="s">
        <v>262</v>
      </c>
      <c r="Q313" s="18">
        <v>44375.684027777781</v>
      </c>
    </row>
    <row r="314" spans="1:17" x14ac:dyDescent="0.4">
      <c r="A314" s="11">
        <v>313</v>
      </c>
      <c r="B314" s="11" t="s">
        <v>100</v>
      </c>
      <c r="C314" s="11" t="s">
        <v>373</v>
      </c>
      <c r="D314" s="1"/>
      <c r="E314" s="2" t="s">
        <v>33</v>
      </c>
      <c r="F314" s="13">
        <v>2</v>
      </c>
      <c r="G314" s="14">
        <v>2000</v>
      </c>
      <c r="H314" s="1"/>
      <c r="I314" s="1" t="s">
        <v>20</v>
      </c>
      <c r="J314" s="13">
        <v>2000</v>
      </c>
      <c r="K314" s="15">
        <v>2000</v>
      </c>
      <c r="L314" s="2" t="s">
        <v>21</v>
      </c>
      <c r="M314" s="16">
        <f>IF(E314="中綴じ製本",F314/4*G314/68*2/60,IF(AND(E314="ホチキス",L314="Ａ３"),F314*G314/68*1.5/60,IF(AND(E314="ホチキス",L314="Ａ４"),F314*G314/136*1.5/60,IF(OR(E314="単票",E314="くるみ製本",E314="丁合い"),F314*G314/136/60,0))))</f>
        <v>0.49019607843137253</v>
      </c>
      <c r="N314" s="17">
        <v>44375.673611111109</v>
      </c>
      <c r="O314" s="17">
        <v>44379.708333333336</v>
      </c>
      <c r="P314" s="11"/>
      <c r="Q314" s="18">
        <v>44376.586805555555</v>
      </c>
    </row>
    <row r="315" spans="1:17" x14ac:dyDescent="0.4">
      <c r="A315" s="11">
        <v>314</v>
      </c>
      <c r="B315" s="11" t="s">
        <v>22</v>
      </c>
      <c r="C315" s="11" t="s">
        <v>374</v>
      </c>
      <c r="D315" s="1"/>
      <c r="E315" s="2" t="s">
        <v>33</v>
      </c>
      <c r="F315" s="13">
        <v>4</v>
      </c>
      <c r="G315" s="14">
        <v>4000</v>
      </c>
      <c r="H315" s="1"/>
      <c r="I315" s="1"/>
      <c r="J315" s="13"/>
      <c r="K315" s="15">
        <v>4000</v>
      </c>
      <c r="L315" s="2" t="s">
        <v>59</v>
      </c>
      <c r="M315" s="16">
        <f>IF(E315="中綴じ製本",F315/4*G315/68*2/60,IF(AND(E315="ホチキス",L315="Ａ３"),F315*G315/68*1.5/60,IF(AND(E315="ホチキス",L315="Ａ４"),F315*G315/136*1.5/60,IF(OR(E315="単票",E315="くるみ製本",E315="丁合い"),F315*G315/136/60,0))))</f>
        <v>1.9607843137254901</v>
      </c>
      <c r="N315" s="17">
        <v>44376.388888888891</v>
      </c>
      <c r="O315" s="17">
        <v>44379.708333333336</v>
      </c>
      <c r="P315" s="11"/>
      <c r="Q315" s="18">
        <v>44376.618055555555</v>
      </c>
    </row>
    <row r="316" spans="1:17" x14ac:dyDescent="0.4">
      <c r="A316" s="11">
        <v>315</v>
      </c>
      <c r="B316" s="11" t="s">
        <v>375</v>
      </c>
      <c r="C316" s="11" t="s">
        <v>365</v>
      </c>
      <c r="D316" s="1" t="s">
        <v>20</v>
      </c>
      <c r="E316" s="2" t="s">
        <v>33</v>
      </c>
      <c r="F316" s="13">
        <v>2</v>
      </c>
      <c r="G316" s="14">
        <v>250</v>
      </c>
      <c r="H316" s="1"/>
      <c r="I316" s="1"/>
      <c r="J316" s="13"/>
      <c r="K316" s="15">
        <v>250</v>
      </c>
      <c r="L316" s="2" t="s">
        <v>21</v>
      </c>
      <c r="M316" s="16">
        <f>IF(E316="中綴じ製本",F316/4*G316/68*2/60,IF(AND(E316="ホチキス",L316="Ａ３"),F316*G316/68*1.5/60,IF(AND(E316="ホチキス",L316="Ａ４"),F316*G316/136*1.5/60,IF(OR(E316="単票",E316="くるみ製本",E316="丁合い"),F316*G316/136/60,0))))</f>
        <v>6.1274509803921566E-2</v>
      </c>
      <c r="N316" s="17">
        <v>44376.555555555555</v>
      </c>
      <c r="O316" s="17">
        <v>44377.708333333336</v>
      </c>
      <c r="P316" s="11"/>
      <c r="Q316" s="18">
        <v>44376.597222222219</v>
      </c>
    </row>
    <row r="317" spans="1:17" x14ac:dyDescent="0.4">
      <c r="A317" s="11">
        <v>316</v>
      </c>
      <c r="B317" s="11" t="s">
        <v>210</v>
      </c>
      <c r="C317" s="11" t="s">
        <v>376</v>
      </c>
      <c r="D317" s="1"/>
      <c r="E317" s="2" t="s">
        <v>66</v>
      </c>
      <c r="F317" s="13">
        <v>8</v>
      </c>
      <c r="G317" s="14">
        <v>500</v>
      </c>
      <c r="H317" s="1"/>
      <c r="I317" s="1" t="s">
        <v>20</v>
      </c>
      <c r="J317" s="13"/>
      <c r="K317" s="15">
        <v>1000</v>
      </c>
      <c r="L317" s="2" t="s">
        <v>59</v>
      </c>
      <c r="M317" s="16">
        <f t="shared" si="7"/>
        <v>0.49019607843137253</v>
      </c>
      <c r="N317" s="17">
        <v>44377.381944444445</v>
      </c>
      <c r="O317" s="17">
        <v>44379.708333333336</v>
      </c>
      <c r="P317" s="11"/>
      <c r="Q317" s="18">
        <v>44377.6875</v>
      </c>
    </row>
    <row r="318" spans="1:17" x14ac:dyDescent="0.4">
      <c r="A318" s="11">
        <v>317</v>
      </c>
      <c r="B318" s="11" t="s">
        <v>210</v>
      </c>
      <c r="C318" s="11" t="s">
        <v>376</v>
      </c>
      <c r="D318" s="1"/>
      <c r="E318" s="2" t="s">
        <v>66</v>
      </c>
      <c r="F318" s="13">
        <v>2</v>
      </c>
      <c r="G318" s="14">
        <v>500</v>
      </c>
      <c r="H318" s="1" t="s">
        <v>20</v>
      </c>
      <c r="I318" s="1"/>
      <c r="J318" s="13"/>
      <c r="K318" s="15">
        <v>250</v>
      </c>
      <c r="L318" s="2" t="s">
        <v>21</v>
      </c>
      <c r="M318" s="16">
        <f t="shared" si="7"/>
        <v>0.12254901960784313</v>
      </c>
      <c r="N318" s="17">
        <v>44377.381944444445</v>
      </c>
      <c r="O318" s="17">
        <v>44379.708333333336</v>
      </c>
      <c r="P318" s="11"/>
      <c r="Q318" s="18">
        <v>44377.6875</v>
      </c>
    </row>
    <row r="319" spans="1:17" x14ac:dyDescent="0.4">
      <c r="A319" s="11">
        <v>318</v>
      </c>
      <c r="B319" s="11" t="s">
        <v>22</v>
      </c>
      <c r="C319" s="11" t="s">
        <v>377</v>
      </c>
      <c r="D319" s="1" t="s">
        <v>20</v>
      </c>
      <c r="E319" s="2" t="s">
        <v>58</v>
      </c>
      <c r="F319" s="13">
        <v>52</v>
      </c>
      <c r="G319" s="14">
        <v>50</v>
      </c>
      <c r="H319" s="1" t="s">
        <v>20</v>
      </c>
      <c r="I319" s="1"/>
      <c r="J319" s="13"/>
      <c r="K319" s="15">
        <v>650</v>
      </c>
      <c r="L319" s="2" t="s">
        <v>59</v>
      </c>
      <c r="M319" s="16">
        <f t="shared" si="7"/>
        <v>0.31862745098039214</v>
      </c>
      <c r="N319" s="17">
        <v>44377.46875</v>
      </c>
      <c r="O319" s="17">
        <v>44383.708333333336</v>
      </c>
      <c r="P319" s="11" t="s">
        <v>197</v>
      </c>
      <c r="Q319" s="18">
        <v>44377.604166666664</v>
      </c>
    </row>
    <row r="320" spans="1:17" x14ac:dyDescent="0.4">
      <c r="A320" s="11">
        <v>319</v>
      </c>
      <c r="B320" s="11" t="s">
        <v>95</v>
      </c>
      <c r="C320" s="11" t="s">
        <v>378</v>
      </c>
      <c r="D320" s="1" t="s">
        <v>20</v>
      </c>
      <c r="E320" s="2" t="s">
        <v>58</v>
      </c>
      <c r="F320" s="13">
        <v>89</v>
      </c>
      <c r="G320" s="14">
        <v>150</v>
      </c>
      <c r="H320" s="1" t="s">
        <v>20</v>
      </c>
      <c r="I320" s="1"/>
      <c r="J320" s="13"/>
      <c r="K320" s="15">
        <v>3450</v>
      </c>
      <c r="L320" s="2" t="s">
        <v>59</v>
      </c>
      <c r="M320" s="16">
        <f t="shared" si="7"/>
        <v>1.6360294117647058</v>
      </c>
      <c r="N320" s="17">
        <v>44377.496527777781</v>
      </c>
      <c r="O320" s="17">
        <v>44379.708333333336</v>
      </c>
      <c r="P320" s="11" t="s">
        <v>28</v>
      </c>
      <c r="Q320" s="18">
        <v>44378.517361111109</v>
      </c>
    </row>
    <row r="321" spans="1:17" x14ac:dyDescent="0.4">
      <c r="A321" s="11">
        <v>320</v>
      </c>
      <c r="B321" s="11" t="s">
        <v>73</v>
      </c>
      <c r="C321" s="11" t="s">
        <v>379</v>
      </c>
      <c r="D321" s="1" t="s">
        <v>20</v>
      </c>
      <c r="E321" s="2" t="s">
        <v>33</v>
      </c>
      <c r="F321" s="13">
        <v>2</v>
      </c>
      <c r="G321" s="14">
        <v>1700</v>
      </c>
      <c r="H321" s="1"/>
      <c r="I321" s="1" t="s">
        <v>20</v>
      </c>
      <c r="J321" s="13"/>
      <c r="K321" s="15">
        <v>1700</v>
      </c>
      <c r="L321" s="2" t="s">
        <v>21</v>
      </c>
      <c r="M321" s="16">
        <f t="shared" si="7"/>
        <v>0.41666666666666669</v>
      </c>
      <c r="N321" s="17">
        <v>44377.659722222219</v>
      </c>
      <c r="O321" s="17">
        <v>44386.708333333336</v>
      </c>
      <c r="P321" s="11"/>
      <c r="Q321" s="18">
        <v>44378.520833333336</v>
      </c>
    </row>
    <row r="322" spans="1:17" x14ac:dyDescent="0.4">
      <c r="A322" s="11">
        <v>321</v>
      </c>
      <c r="B322" s="11" t="s">
        <v>73</v>
      </c>
      <c r="C322" s="11" t="s">
        <v>212</v>
      </c>
      <c r="D322" s="1" t="s">
        <v>20</v>
      </c>
      <c r="E322" s="2" t="s">
        <v>24</v>
      </c>
      <c r="F322" s="13">
        <v>181</v>
      </c>
      <c r="G322" s="14">
        <v>300</v>
      </c>
      <c r="H322" s="1"/>
      <c r="I322" s="1"/>
      <c r="J322" s="13"/>
      <c r="K322" s="15">
        <v>27300</v>
      </c>
      <c r="L322" s="2" t="s">
        <v>21</v>
      </c>
      <c r="M322" s="16">
        <f t="shared" si="7"/>
        <v>9.9816176470588225</v>
      </c>
      <c r="N322" s="17">
        <v>44377.659722222219</v>
      </c>
      <c r="O322" s="17">
        <v>44386.708333333336</v>
      </c>
      <c r="P322" s="11"/>
      <c r="Q322" s="18">
        <v>44379.680555555555</v>
      </c>
    </row>
    <row r="323" spans="1:17" x14ac:dyDescent="0.4">
      <c r="A323" s="11">
        <v>322</v>
      </c>
      <c r="B323" s="11" t="s">
        <v>50</v>
      </c>
      <c r="C323" s="11" t="s">
        <v>380</v>
      </c>
      <c r="D323" s="1"/>
      <c r="E323" s="2" t="s">
        <v>33</v>
      </c>
      <c r="F323" s="13">
        <v>2</v>
      </c>
      <c r="G323" s="14">
        <v>4000</v>
      </c>
      <c r="H323" s="1"/>
      <c r="I323" s="1"/>
      <c r="J323" s="13"/>
      <c r="K323" s="15">
        <v>4000</v>
      </c>
      <c r="L323" s="2" t="s">
        <v>21</v>
      </c>
      <c r="M323" s="16">
        <f t="shared" si="7"/>
        <v>0.98039215686274506</v>
      </c>
      <c r="N323" s="17">
        <v>44378.381944444445</v>
      </c>
      <c r="O323" s="17">
        <v>44389.708333333336</v>
      </c>
      <c r="P323" s="11"/>
      <c r="Q323" s="18">
        <v>44378.631944444445</v>
      </c>
    </row>
    <row r="324" spans="1:17" x14ac:dyDescent="0.4">
      <c r="A324" s="11">
        <v>323</v>
      </c>
      <c r="B324" s="11" t="s">
        <v>22</v>
      </c>
      <c r="C324" s="11" t="s">
        <v>381</v>
      </c>
      <c r="D324" s="1"/>
      <c r="E324" s="2" t="s">
        <v>58</v>
      </c>
      <c r="F324" s="13">
        <v>18</v>
      </c>
      <c r="G324" s="14">
        <v>200</v>
      </c>
      <c r="H324" s="1"/>
      <c r="I324" s="1"/>
      <c r="J324" s="13"/>
      <c r="K324" s="15">
        <v>1000</v>
      </c>
      <c r="L324" s="2" t="s">
        <v>59</v>
      </c>
      <c r="M324" s="16">
        <f t="shared" si="7"/>
        <v>0.44117647058823528</v>
      </c>
      <c r="N324" s="17">
        <v>44378.392361111109</v>
      </c>
      <c r="O324" s="17">
        <v>44383.708333333336</v>
      </c>
      <c r="P324" s="11"/>
      <c r="Q324" s="18">
        <v>44378.677083333336</v>
      </c>
    </row>
    <row r="325" spans="1:17" x14ac:dyDescent="0.4">
      <c r="A325" s="11">
        <v>324</v>
      </c>
      <c r="B325" s="11" t="s">
        <v>31</v>
      </c>
      <c r="C325" s="11" t="s">
        <v>382</v>
      </c>
      <c r="D325" s="1"/>
      <c r="E325" s="2" t="s">
        <v>33</v>
      </c>
      <c r="F325" s="13">
        <v>1</v>
      </c>
      <c r="G325" s="14">
        <v>10000</v>
      </c>
      <c r="H325" s="1"/>
      <c r="I325" s="1"/>
      <c r="J325" s="13"/>
      <c r="K325" s="15">
        <v>10000</v>
      </c>
      <c r="L325" s="2" t="s">
        <v>21</v>
      </c>
      <c r="M325" s="16">
        <f t="shared" si="7"/>
        <v>1.2254901960784315</v>
      </c>
      <c r="N325" s="17">
        <v>44378.402777777781</v>
      </c>
      <c r="O325" s="17">
        <v>44383.708333333336</v>
      </c>
      <c r="P325" s="11"/>
      <c r="Q325" s="18">
        <v>44378.576388888891</v>
      </c>
    </row>
    <row r="326" spans="1:17" x14ac:dyDescent="0.4">
      <c r="A326" s="11">
        <v>325</v>
      </c>
      <c r="B326" s="11" t="s">
        <v>77</v>
      </c>
      <c r="C326" s="11" t="s">
        <v>383</v>
      </c>
      <c r="D326" s="1"/>
      <c r="E326" s="2" t="s">
        <v>33</v>
      </c>
      <c r="F326" s="13">
        <v>2</v>
      </c>
      <c r="G326" s="14">
        <v>1000</v>
      </c>
      <c r="H326" s="1"/>
      <c r="I326" s="1"/>
      <c r="J326" s="13"/>
      <c r="K326" s="15">
        <v>1000</v>
      </c>
      <c r="L326" s="2" t="s">
        <v>21</v>
      </c>
      <c r="M326" s="16">
        <f t="shared" si="7"/>
        <v>0.24509803921568626</v>
      </c>
      <c r="N326" s="17">
        <v>44378.423611111109</v>
      </c>
      <c r="O326" s="17">
        <v>44389.708333333336</v>
      </c>
      <c r="P326" s="11"/>
      <c r="Q326" s="18">
        <v>44379.416666666664</v>
      </c>
    </row>
    <row r="327" spans="1:17" x14ac:dyDescent="0.4">
      <c r="A327" s="11">
        <v>326</v>
      </c>
      <c r="B327" s="11" t="s">
        <v>77</v>
      </c>
      <c r="C327" s="11" t="s">
        <v>384</v>
      </c>
      <c r="D327" s="1"/>
      <c r="E327" s="2" t="s">
        <v>33</v>
      </c>
      <c r="F327" s="13">
        <v>2</v>
      </c>
      <c r="G327" s="14">
        <v>1000</v>
      </c>
      <c r="H327" s="1"/>
      <c r="I327" s="1"/>
      <c r="J327" s="13"/>
      <c r="K327" s="15">
        <v>1000</v>
      </c>
      <c r="L327" s="2" t="s">
        <v>21</v>
      </c>
      <c r="M327" s="16">
        <f t="shared" si="7"/>
        <v>0.24509803921568626</v>
      </c>
      <c r="N327" s="17">
        <v>44378.423611111109</v>
      </c>
      <c r="O327" s="17">
        <v>44389.708333333336</v>
      </c>
      <c r="P327" s="11"/>
      <c r="Q327" s="18">
        <v>44379.423611111109</v>
      </c>
    </row>
    <row r="328" spans="1:17" x14ac:dyDescent="0.4">
      <c r="A328" s="11">
        <v>327</v>
      </c>
      <c r="B328" s="11" t="s">
        <v>385</v>
      </c>
      <c r="C328" s="11" t="s">
        <v>386</v>
      </c>
      <c r="D328" s="1"/>
      <c r="E328" s="2" t="s">
        <v>19</v>
      </c>
      <c r="F328" s="13">
        <v>109</v>
      </c>
      <c r="G328" s="14">
        <v>90</v>
      </c>
      <c r="H328" s="1" t="s">
        <v>20</v>
      </c>
      <c r="I328" s="1"/>
      <c r="J328" s="13"/>
      <c r="K328" s="15">
        <v>4950</v>
      </c>
      <c r="L328" s="2" t="s">
        <v>21</v>
      </c>
      <c r="M328" s="16">
        <f t="shared" si="7"/>
        <v>1.2022058823529411</v>
      </c>
      <c r="N328" s="17">
        <v>44378.427083333336</v>
      </c>
      <c r="O328" s="17">
        <v>44397.708333333336</v>
      </c>
      <c r="P328" s="11"/>
      <c r="Q328" s="18">
        <v>44386.527777777781</v>
      </c>
    </row>
    <row r="329" spans="1:17" x14ac:dyDescent="0.4">
      <c r="A329" s="11">
        <v>328</v>
      </c>
      <c r="B329" s="11" t="s">
        <v>62</v>
      </c>
      <c r="C329" s="11" t="s">
        <v>387</v>
      </c>
      <c r="D329" s="1"/>
      <c r="E329" s="2" t="s">
        <v>24</v>
      </c>
      <c r="F329" s="13">
        <v>8</v>
      </c>
      <c r="G329" s="14">
        <v>200</v>
      </c>
      <c r="H329" s="1"/>
      <c r="I329" s="1"/>
      <c r="J329" s="13"/>
      <c r="K329" s="15">
        <v>800</v>
      </c>
      <c r="L329" s="2" t="s">
        <v>21</v>
      </c>
      <c r="M329" s="16">
        <f t="shared" si="7"/>
        <v>0.29411764705882354</v>
      </c>
      <c r="N329" s="17">
        <v>44378.486111111109</v>
      </c>
      <c r="O329" s="17">
        <v>44383.708333333336</v>
      </c>
      <c r="P329" s="11" t="s">
        <v>79</v>
      </c>
      <c r="Q329" s="18">
        <v>44378.635416666664</v>
      </c>
    </row>
    <row r="330" spans="1:17" x14ac:dyDescent="0.4">
      <c r="A330" s="11">
        <v>329</v>
      </c>
      <c r="B330" s="11" t="s">
        <v>62</v>
      </c>
      <c r="C330" s="11" t="s">
        <v>360</v>
      </c>
      <c r="D330" s="1"/>
      <c r="E330" s="2" t="s">
        <v>66</v>
      </c>
      <c r="F330" s="13">
        <v>14</v>
      </c>
      <c r="G330" s="14">
        <v>200</v>
      </c>
      <c r="H330" s="1"/>
      <c r="I330" s="1"/>
      <c r="J330" s="13"/>
      <c r="K330" s="15">
        <v>1800</v>
      </c>
      <c r="L330" s="2" t="s">
        <v>21</v>
      </c>
      <c r="M330" s="16">
        <f t="shared" si="7"/>
        <v>0.34313725490196079</v>
      </c>
      <c r="N330" s="17">
        <v>44378.486111111109</v>
      </c>
      <c r="O330" s="17">
        <v>44383.708333333336</v>
      </c>
      <c r="P330" s="11" t="s">
        <v>79</v>
      </c>
      <c r="Q330" s="18">
        <v>44378.618055555555</v>
      </c>
    </row>
    <row r="331" spans="1:17" x14ac:dyDescent="0.4">
      <c r="A331" s="11">
        <v>330</v>
      </c>
      <c r="B331" s="11" t="s">
        <v>31</v>
      </c>
      <c r="C331" s="11" t="s">
        <v>388</v>
      </c>
      <c r="D331" s="1"/>
      <c r="E331" s="2" t="s">
        <v>19</v>
      </c>
      <c r="F331" s="13">
        <v>144</v>
      </c>
      <c r="G331" s="14">
        <v>330</v>
      </c>
      <c r="H331" s="1" t="s">
        <v>20</v>
      </c>
      <c r="I331" s="1"/>
      <c r="J331" s="13"/>
      <c r="K331" s="15">
        <v>23760</v>
      </c>
      <c r="L331" s="2" t="s">
        <v>21</v>
      </c>
      <c r="M331" s="16">
        <f t="shared" si="7"/>
        <v>5.8235294117647065</v>
      </c>
      <c r="N331" s="17">
        <v>44378.40625</v>
      </c>
      <c r="O331" s="17">
        <v>44403.708333333336</v>
      </c>
      <c r="P331" s="11"/>
      <c r="Q331" s="18">
        <v>44386.451388888891</v>
      </c>
    </row>
    <row r="332" spans="1:17" x14ac:dyDescent="0.4">
      <c r="A332" s="11">
        <v>331</v>
      </c>
      <c r="B332" s="11" t="s">
        <v>95</v>
      </c>
      <c r="C332" s="11" t="s">
        <v>389</v>
      </c>
      <c r="D332" s="1"/>
      <c r="E332" s="2" t="s">
        <v>33</v>
      </c>
      <c r="F332" s="13">
        <v>2</v>
      </c>
      <c r="G332" s="14">
        <v>8450</v>
      </c>
      <c r="H332" s="1"/>
      <c r="I332" s="1"/>
      <c r="J332" s="13"/>
      <c r="K332" s="15">
        <v>8450</v>
      </c>
      <c r="L332" s="2" t="s">
        <v>21</v>
      </c>
      <c r="M332" s="16">
        <f t="shared" si="7"/>
        <v>2.0710784313725492</v>
      </c>
      <c r="N332" s="17">
        <v>44378.59375</v>
      </c>
      <c r="O332" s="17">
        <v>44392.708333333336</v>
      </c>
      <c r="P332" s="11"/>
      <c r="Q332" s="18">
        <v>44379.517361111109</v>
      </c>
    </row>
    <row r="333" spans="1:17" x14ac:dyDescent="0.4">
      <c r="A333" s="11">
        <v>332</v>
      </c>
      <c r="B333" s="11" t="s">
        <v>95</v>
      </c>
      <c r="C333" s="11" t="s">
        <v>390</v>
      </c>
      <c r="D333" s="1"/>
      <c r="E333" s="2" t="s">
        <v>33</v>
      </c>
      <c r="F333" s="13">
        <v>2</v>
      </c>
      <c r="G333" s="14">
        <v>3100</v>
      </c>
      <c r="H333" s="1"/>
      <c r="I333" s="1"/>
      <c r="J333" s="13"/>
      <c r="K333" s="15">
        <v>3100</v>
      </c>
      <c r="L333" s="2" t="s">
        <v>21</v>
      </c>
      <c r="M333" s="16">
        <f t="shared" si="7"/>
        <v>0.75980392156862742</v>
      </c>
      <c r="N333" s="17">
        <v>44378.59375</v>
      </c>
      <c r="O333" s="17">
        <v>44392.708333333336</v>
      </c>
      <c r="P333" s="11"/>
      <c r="Q333" s="18">
        <v>44379.572916666664</v>
      </c>
    </row>
    <row r="334" spans="1:17" x14ac:dyDescent="0.4">
      <c r="A334" s="11">
        <v>333</v>
      </c>
      <c r="B334" s="11" t="s">
        <v>56</v>
      </c>
      <c r="C334" s="11" t="s">
        <v>391</v>
      </c>
      <c r="D334" s="1"/>
      <c r="E334" s="2" t="s">
        <v>33</v>
      </c>
      <c r="F334" s="13">
        <v>2</v>
      </c>
      <c r="G334" s="14">
        <v>88</v>
      </c>
      <c r="H334" s="1"/>
      <c r="I334" s="1"/>
      <c r="J334" s="13"/>
      <c r="K334" s="15">
        <v>88</v>
      </c>
      <c r="L334" s="2" t="s">
        <v>59</v>
      </c>
      <c r="M334" s="16">
        <f t="shared" si="7"/>
        <v>2.1568627450980392E-2</v>
      </c>
      <c r="N334" s="17">
        <v>44378.625</v>
      </c>
      <c r="O334" s="17">
        <v>44386.708333333336</v>
      </c>
      <c r="P334" s="11"/>
      <c r="Q334" s="18">
        <v>44385.579861111109</v>
      </c>
    </row>
    <row r="335" spans="1:17" x14ac:dyDescent="0.4">
      <c r="A335" s="11">
        <v>334</v>
      </c>
      <c r="B335" s="11" t="s">
        <v>385</v>
      </c>
      <c r="C335" s="11" t="s">
        <v>392</v>
      </c>
      <c r="D335" s="1"/>
      <c r="E335" s="2" t="s">
        <v>19</v>
      </c>
      <c r="F335" s="13">
        <v>344</v>
      </c>
      <c r="G335" s="14">
        <v>90</v>
      </c>
      <c r="H335" s="1" t="s">
        <v>20</v>
      </c>
      <c r="I335" s="1"/>
      <c r="J335" s="13"/>
      <c r="K335" s="15">
        <v>15480</v>
      </c>
      <c r="L335" s="2" t="s">
        <v>21</v>
      </c>
      <c r="M335" s="16">
        <f t="shared" si="7"/>
        <v>3.7941176470588238</v>
      </c>
      <c r="N335" s="17">
        <v>44379.461805555555</v>
      </c>
      <c r="O335" s="17">
        <v>44397.708333333336</v>
      </c>
      <c r="P335" s="11"/>
      <c r="Q335" s="18">
        <v>44386.708333333336</v>
      </c>
    </row>
    <row r="336" spans="1:17" x14ac:dyDescent="0.4">
      <c r="A336" s="11">
        <v>335</v>
      </c>
      <c r="B336" s="11" t="s">
        <v>245</v>
      </c>
      <c r="C336" s="11" t="s">
        <v>393</v>
      </c>
      <c r="D336" s="1"/>
      <c r="E336" s="2" t="s">
        <v>33</v>
      </c>
      <c r="F336" s="13">
        <v>1</v>
      </c>
      <c r="G336" s="14">
        <v>1800</v>
      </c>
      <c r="H336" s="1"/>
      <c r="I336" s="1" t="s">
        <v>20</v>
      </c>
      <c r="J336" s="13"/>
      <c r="K336" s="15">
        <v>1800</v>
      </c>
      <c r="L336" s="2" t="s">
        <v>21</v>
      </c>
      <c r="M336" s="16">
        <f t="shared" si="7"/>
        <v>0.22058823529411764</v>
      </c>
      <c r="N336" s="17">
        <v>44379.545138888891</v>
      </c>
      <c r="O336" s="17">
        <v>44383.708333333336</v>
      </c>
      <c r="P336" s="11"/>
      <c r="Q336" s="18">
        <v>44382.545138888891</v>
      </c>
    </row>
    <row r="337" spans="1:17" x14ac:dyDescent="0.4">
      <c r="A337" s="11">
        <v>336</v>
      </c>
      <c r="B337" s="11" t="s">
        <v>234</v>
      </c>
      <c r="C337" s="11" t="s">
        <v>394</v>
      </c>
      <c r="D337" s="1"/>
      <c r="E337" s="2" t="s">
        <v>33</v>
      </c>
      <c r="F337" s="13">
        <v>2</v>
      </c>
      <c r="G337" s="14">
        <v>8000</v>
      </c>
      <c r="H337" s="1"/>
      <c r="I337" s="1"/>
      <c r="J337" s="13"/>
      <c r="K337" s="15">
        <v>8000</v>
      </c>
      <c r="L337" s="2" t="s">
        <v>21</v>
      </c>
      <c r="M337" s="16">
        <f t="shared" si="7"/>
        <v>1.9607843137254901</v>
      </c>
      <c r="N337" s="17">
        <v>44379.548611111109</v>
      </c>
      <c r="O337" s="17">
        <v>44386.708333333336</v>
      </c>
      <c r="P337" s="11"/>
      <c r="Q337" s="18">
        <v>44382.482638888891</v>
      </c>
    </row>
    <row r="338" spans="1:17" x14ac:dyDescent="0.4">
      <c r="A338" s="11">
        <v>337</v>
      </c>
      <c r="B338" s="11" t="s">
        <v>22</v>
      </c>
      <c r="C338" s="11" t="s">
        <v>395</v>
      </c>
      <c r="D338" s="1"/>
      <c r="E338" s="2" t="s">
        <v>33</v>
      </c>
      <c r="F338" s="13">
        <v>4</v>
      </c>
      <c r="G338" s="14">
        <v>3000</v>
      </c>
      <c r="H338" s="1"/>
      <c r="I338" s="1"/>
      <c r="J338" s="13"/>
      <c r="K338" s="15">
        <v>3000</v>
      </c>
      <c r="L338" s="2" t="s">
        <v>21</v>
      </c>
      <c r="M338" s="16">
        <f t="shared" si="7"/>
        <v>1.4705882352941175</v>
      </c>
      <c r="N338" s="17">
        <v>44379.5625</v>
      </c>
      <c r="O338" s="17">
        <v>44384.708333333336</v>
      </c>
      <c r="P338" s="11"/>
      <c r="Q338" s="18">
        <v>44382.451388888891</v>
      </c>
    </row>
    <row r="339" spans="1:17" x14ac:dyDescent="0.4">
      <c r="A339" s="11">
        <v>338</v>
      </c>
      <c r="B339" s="11" t="s">
        <v>56</v>
      </c>
      <c r="C339" s="11" t="s">
        <v>396</v>
      </c>
      <c r="D339" s="1"/>
      <c r="E339" s="2" t="s">
        <v>33</v>
      </c>
      <c r="F339" s="13">
        <v>2</v>
      </c>
      <c r="G339" s="14">
        <v>500</v>
      </c>
      <c r="H339" s="1"/>
      <c r="I339" s="1"/>
      <c r="J339" s="13"/>
      <c r="K339" s="15">
        <v>500</v>
      </c>
      <c r="L339" s="2" t="s">
        <v>21</v>
      </c>
      <c r="M339" s="16">
        <f t="shared" si="7"/>
        <v>0.12254901960784313</v>
      </c>
      <c r="N339" s="17">
        <v>44379.631944444445</v>
      </c>
      <c r="O339" s="17">
        <v>44384.708333333336</v>
      </c>
      <c r="P339" s="11"/>
      <c r="Q339" s="18">
        <v>44382.46875</v>
      </c>
    </row>
    <row r="340" spans="1:17" x14ac:dyDescent="0.4">
      <c r="A340" s="11">
        <v>339</v>
      </c>
      <c r="B340" s="11" t="s">
        <v>71</v>
      </c>
      <c r="C340" s="11" t="s">
        <v>397</v>
      </c>
      <c r="D340" s="1"/>
      <c r="E340" s="2" t="s">
        <v>24</v>
      </c>
      <c r="F340" s="13">
        <v>20</v>
      </c>
      <c r="G340" s="14">
        <v>50</v>
      </c>
      <c r="H340" s="1"/>
      <c r="I340" s="1"/>
      <c r="J340" s="13"/>
      <c r="K340" s="15">
        <v>500</v>
      </c>
      <c r="L340" s="2" t="s">
        <v>21</v>
      </c>
      <c r="M340" s="16">
        <f t="shared" si="7"/>
        <v>0.18382352941176469</v>
      </c>
      <c r="N340" s="17">
        <v>44382.395833333336</v>
      </c>
      <c r="O340" s="17">
        <v>44384.708333333336</v>
      </c>
      <c r="P340" s="11"/>
      <c r="Q340" s="18">
        <v>44382.579861111109</v>
      </c>
    </row>
    <row r="341" spans="1:17" x14ac:dyDescent="0.4">
      <c r="A341" s="11">
        <v>340</v>
      </c>
      <c r="B341" s="11" t="s">
        <v>71</v>
      </c>
      <c r="C341" s="11" t="s">
        <v>201</v>
      </c>
      <c r="D341" s="1"/>
      <c r="E341" s="2" t="s">
        <v>24</v>
      </c>
      <c r="F341" s="13">
        <v>34</v>
      </c>
      <c r="G341" s="14">
        <v>200</v>
      </c>
      <c r="H341" s="1"/>
      <c r="I341" s="1"/>
      <c r="J341" s="13"/>
      <c r="K341" s="15">
        <v>3400</v>
      </c>
      <c r="L341" s="2" t="s">
        <v>21</v>
      </c>
      <c r="M341" s="16">
        <f t="shared" si="7"/>
        <v>1.25</v>
      </c>
      <c r="N341" s="17">
        <v>44382.395833333336</v>
      </c>
      <c r="O341" s="17">
        <v>44384.708333333336</v>
      </c>
      <c r="P341" s="11"/>
      <c r="Q341" s="18">
        <v>44382.569444444445</v>
      </c>
    </row>
    <row r="342" spans="1:17" x14ac:dyDescent="0.4">
      <c r="A342" s="11">
        <v>341</v>
      </c>
      <c r="B342" s="11" t="s">
        <v>29</v>
      </c>
      <c r="C342" s="11" t="s">
        <v>398</v>
      </c>
      <c r="D342" s="1"/>
      <c r="E342" s="2" t="s">
        <v>33</v>
      </c>
      <c r="F342" s="13">
        <v>2</v>
      </c>
      <c r="G342" s="14">
        <v>3000</v>
      </c>
      <c r="H342" s="1"/>
      <c r="I342" s="1"/>
      <c r="J342" s="13"/>
      <c r="K342" s="15">
        <v>3000</v>
      </c>
      <c r="L342" s="2" t="s">
        <v>21</v>
      </c>
      <c r="M342" s="16">
        <f t="shared" si="7"/>
        <v>0.73529411764705876</v>
      </c>
      <c r="N342" s="17">
        <v>44382.444444444445</v>
      </c>
      <c r="O342" s="17">
        <v>44397.708333333336</v>
      </c>
      <c r="P342" s="11"/>
      <c r="Q342" s="18">
        <v>44382.538194444445</v>
      </c>
    </row>
    <row r="343" spans="1:17" x14ac:dyDescent="0.4">
      <c r="A343" s="11">
        <v>342</v>
      </c>
      <c r="B343" s="11" t="s">
        <v>62</v>
      </c>
      <c r="C343" s="11" t="s">
        <v>399</v>
      </c>
      <c r="D343" s="1"/>
      <c r="E343" s="2" t="s">
        <v>19</v>
      </c>
      <c r="F343" s="13">
        <v>607</v>
      </c>
      <c r="G343" s="14">
        <v>34</v>
      </c>
      <c r="H343" s="1"/>
      <c r="I343" s="1"/>
      <c r="J343" s="13"/>
      <c r="K343" s="15">
        <v>10336</v>
      </c>
      <c r="L343" s="2" t="s">
        <v>21</v>
      </c>
      <c r="M343" s="16">
        <f t="shared" si="7"/>
        <v>2.5291666666666668</v>
      </c>
      <c r="N343" s="17">
        <v>44382.552083333336</v>
      </c>
      <c r="O343" s="17">
        <v>44408.708333333336</v>
      </c>
      <c r="P343" s="11" t="s">
        <v>79</v>
      </c>
      <c r="Q343" s="18">
        <v>44384.454861111109</v>
      </c>
    </row>
    <row r="344" spans="1:17" x14ac:dyDescent="0.4">
      <c r="A344" s="11">
        <v>343</v>
      </c>
      <c r="B344" s="11" t="s">
        <v>95</v>
      </c>
      <c r="C344" s="11" t="s">
        <v>400</v>
      </c>
      <c r="D344" s="1"/>
      <c r="E344" s="2" t="s">
        <v>33</v>
      </c>
      <c r="F344" s="13">
        <v>2</v>
      </c>
      <c r="G344" s="14">
        <v>3420</v>
      </c>
      <c r="H344" s="1"/>
      <c r="I344" s="1"/>
      <c r="J344" s="13"/>
      <c r="K344" s="15">
        <v>3420</v>
      </c>
      <c r="L344" s="2" t="s">
        <v>21</v>
      </c>
      <c r="M344" s="16">
        <f t="shared" si="7"/>
        <v>0.83823529411764708</v>
      </c>
      <c r="N344" s="17">
        <v>44382.5625</v>
      </c>
      <c r="O344" s="17">
        <v>44384.708333333336</v>
      </c>
      <c r="P344" s="11"/>
      <c r="Q344" s="18">
        <v>44384.427083333336</v>
      </c>
    </row>
    <row r="345" spans="1:17" x14ac:dyDescent="0.4">
      <c r="A345" s="11">
        <v>344</v>
      </c>
      <c r="B345" s="11" t="s">
        <v>401</v>
      </c>
      <c r="C345" s="11" t="s">
        <v>402</v>
      </c>
      <c r="D345" s="1"/>
      <c r="E345" s="2" t="s">
        <v>33</v>
      </c>
      <c r="F345" s="13">
        <v>1</v>
      </c>
      <c r="G345" s="14">
        <v>5100</v>
      </c>
      <c r="H345" s="1"/>
      <c r="I345" s="1"/>
      <c r="J345" s="13"/>
      <c r="K345" s="15">
        <v>5100</v>
      </c>
      <c r="L345" s="2" t="s">
        <v>21</v>
      </c>
      <c r="M345" s="16">
        <f t="shared" si="7"/>
        <v>0.625</v>
      </c>
      <c r="N345" s="17">
        <v>44383.395833333336</v>
      </c>
      <c r="O345" s="17">
        <v>44384.708333333336</v>
      </c>
      <c r="P345" s="11"/>
      <c r="Q345" s="18">
        <v>44383.444444444445</v>
      </c>
    </row>
    <row r="346" spans="1:17" x14ac:dyDescent="0.4">
      <c r="A346" s="11">
        <v>345</v>
      </c>
      <c r="B346" s="11" t="s">
        <v>77</v>
      </c>
      <c r="C346" s="11" t="s">
        <v>403</v>
      </c>
      <c r="D346" s="1"/>
      <c r="E346" s="2" t="s">
        <v>24</v>
      </c>
      <c r="F346" s="13">
        <v>14</v>
      </c>
      <c r="G346" s="14">
        <v>1000</v>
      </c>
      <c r="H346" s="1"/>
      <c r="I346" s="1" t="s">
        <v>20</v>
      </c>
      <c r="J346" s="13"/>
      <c r="K346" s="15">
        <v>7000</v>
      </c>
      <c r="L346" s="2" t="s">
        <v>21</v>
      </c>
      <c r="M346" s="16">
        <f t="shared" si="7"/>
        <v>2.5735294117647056</v>
      </c>
      <c r="N346" s="17">
        <v>44383.451388888891</v>
      </c>
      <c r="O346" s="17">
        <v>44392.708333333336</v>
      </c>
      <c r="P346" s="11" t="s">
        <v>197</v>
      </c>
      <c r="Q346" s="18">
        <v>44389.555555555555</v>
      </c>
    </row>
    <row r="347" spans="1:17" x14ac:dyDescent="0.4">
      <c r="A347" s="11">
        <v>346</v>
      </c>
      <c r="B347" s="11" t="s">
        <v>68</v>
      </c>
      <c r="C347" s="11" t="s">
        <v>404</v>
      </c>
      <c r="D347" s="1"/>
      <c r="E347" s="2" t="s">
        <v>33</v>
      </c>
      <c r="F347" s="13">
        <v>1</v>
      </c>
      <c r="G347" s="14">
        <v>1500</v>
      </c>
      <c r="H347" s="1"/>
      <c r="I347" s="1"/>
      <c r="J347" s="13"/>
      <c r="K347" s="15">
        <v>1500</v>
      </c>
      <c r="L347" s="2" t="s">
        <v>21</v>
      </c>
      <c r="M347" s="16">
        <f t="shared" si="7"/>
        <v>0.18382352941176469</v>
      </c>
      <c r="N347" s="17">
        <v>44383.493055555555</v>
      </c>
      <c r="O347" s="17">
        <v>44390.708333333336</v>
      </c>
      <c r="P347" s="11" t="s">
        <v>197</v>
      </c>
      <c r="Q347" s="18">
        <v>44383.701388888891</v>
      </c>
    </row>
    <row r="348" spans="1:17" x14ac:dyDescent="0.4">
      <c r="A348" s="11">
        <v>347</v>
      </c>
      <c r="B348" s="11" t="s">
        <v>68</v>
      </c>
      <c r="C348" s="11" t="s">
        <v>70</v>
      </c>
      <c r="D348" s="1" t="s">
        <v>20</v>
      </c>
      <c r="E348" s="2" t="s">
        <v>33</v>
      </c>
      <c r="F348" s="13">
        <v>2</v>
      </c>
      <c r="G348" s="14">
        <v>5000</v>
      </c>
      <c r="H348" s="1"/>
      <c r="I348" s="1"/>
      <c r="J348" s="13"/>
      <c r="K348" s="15">
        <v>5000</v>
      </c>
      <c r="L348" s="2" t="s">
        <v>21</v>
      </c>
      <c r="M348" s="16">
        <f t="shared" si="7"/>
        <v>1.2254901960784315</v>
      </c>
      <c r="N348" s="17">
        <v>44383.493055555555</v>
      </c>
      <c r="O348" s="17">
        <v>44390.708333333336</v>
      </c>
      <c r="P348" s="11" t="s">
        <v>197</v>
      </c>
      <c r="Q348" s="18">
        <v>44383.618055555555</v>
      </c>
    </row>
    <row r="349" spans="1:17" x14ac:dyDescent="0.4">
      <c r="A349" s="11">
        <v>348</v>
      </c>
      <c r="B349" s="11" t="s">
        <v>68</v>
      </c>
      <c r="C349" s="11" t="s">
        <v>405</v>
      </c>
      <c r="D349" s="1" t="s">
        <v>20</v>
      </c>
      <c r="E349" s="2" t="s">
        <v>33</v>
      </c>
      <c r="F349" s="13">
        <v>1</v>
      </c>
      <c r="G349" s="14">
        <v>2500</v>
      </c>
      <c r="H349" s="1" t="s">
        <v>20</v>
      </c>
      <c r="I349" s="1"/>
      <c r="J349" s="13"/>
      <c r="K349" s="15">
        <v>2500</v>
      </c>
      <c r="L349" s="2" t="s">
        <v>21</v>
      </c>
      <c r="M349" s="16">
        <f t="shared" si="7"/>
        <v>0.30637254901960786</v>
      </c>
      <c r="N349" s="17">
        <v>44383.493055555555</v>
      </c>
      <c r="O349" s="17">
        <v>44390.708333333336</v>
      </c>
      <c r="P349" s="11" t="s">
        <v>197</v>
      </c>
      <c r="Q349" s="18">
        <v>44384.496527777781</v>
      </c>
    </row>
    <row r="350" spans="1:17" x14ac:dyDescent="0.4">
      <c r="A350" s="11">
        <v>349</v>
      </c>
      <c r="B350" s="11" t="s">
        <v>68</v>
      </c>
      <c r="C350" s="11" t="s">
        <v>93</v>
      </c>
      <c r="D350" s="1" t="s">
        <v>20</v>
      </c>
      <c r="E350" s="2" t="s">
        <v>33</v>
      </c>
      <c r="F350" s="13">
        <v>2</v>
      </c>
      <c r="G350" s="14">
        <v>2500</v>
      </c>
      <c r="H350" s="1" t="s">
        <v>20</v>
      </c>
      <c r="I350" s="1"/>
      <c r="J350" s="13"/>
      <c r="K350" s="15">
        <v>2500</v>
      </c>
      <c r="L350" s="2" t="s">
        <v>21</v>
      </c>
      <c r="M350" s="16">
        <f t="shared" si="7"/>
        <v>0.61274509803921573</v>
      </c>
      <c r="N350" s="17">
        <v>44383.493055555555</v>
      </c>
      <c r="O350" s="17">
        <v>44390.708333333336</v>
      </c>
      <c r="P350" s="11" t="s">
        <v>197</v>
      </c>
      <c r="Q350" s="18">
        <v>44384.465277777781</v>
      </c>
    </row>
    <row r="351" spans="1:17" x14ac:dyDescent="0.4">
      <c r="A351" s="11">
        <v>350</v>
      </c>
      <c r="B351" s="11" t="s">
        <v>68</v>
      </c>
      <c r="C351" s="11" t="s">
        <v>92</v>
      </c>
      <c r="D351" s="1" t="s">
        <v>20</v>
      </c>
      <c r="E351" s="2" t="s">
        <v>33</v>
      </c>
      <c r="F351" s="13">
        <v>2</v>
      </c>
      <c r="G351" s="14">
        <v>5000</v>
      </c>
      <c r="H351" s="1"/>
      <c r="I351" s="1" t="s">
        <v>20</v>
      </c>
      <c r="J351" s="13"/>
      <c r="K351" s="15">
        <v>5000</v>
      </c>
      <c r="L351" s="2" t="s">
        <v>21</v>
      </c>
      <c r="M351" s="16">
        <f t="shared" si="7"/>
        <v>1.2254901960784315</v>
      </c>
      <c r="N351" s="17">
        <v>44383.493055555555</v>
      </c>
      <c r="O351" s="17">
        <v>44390.708333333336</v>
      </c>
      <c r="P351" s="11" t="s">
        <v>197</v>
      </c>
      <c r="Q351" s="18">
        <v>44383.694444444445</v>
      </c>
    </row>
    <row r="352" spans="1:17" x14ac:dyDescent="0.4">
      <c r="A352" s="11">
        <v>351</v>
      </c>
      <c r="B352" s="11" t="s">
        <v>68</v>
      </c>
      <c r="C352" s="11" t="s">
        <v>406</v>
      </c>
      <c r="D352" s="1" t="s">
        <v>20</v>
      </c>
      <c r="E352" s="2" t="s">
        <v>33</v>
      </c>
      <c r="F352" s="13">
        <v>2</v>
      </c>
      <c r="G352" s="14">
        <v>2500</v>
      </c>
      <c r="H352" s="1"/>
      <c r="I352" s="1" t="s">
        <v>20</v>
      </c>
      <c r="J352" s="13"/>
      <c r="K352" s="15">
        <v>2500</v>
      </c>
      <c r="L352" s="2" t="s">
        <v>21</v>
      </c>
      <c r="M352" s="16">
        <f>IF(E352="中綴じ製本",F352/4*G352/68*2/60,IF(AND(E352="ホチキス",L352="Ａ３"),F352*G352/68*1.5/60,IF(AND(E352="ホチキス",L352="Ａ４"),F352*G352/136*1.5/60,IF(OR(E352="単票",E352="くるみ製本",E352="丁合い"),F352*G352/136/60,0))))</f>
        <v>0.61274509803921573</v>
      </c>
      <c r="N352" s="17">
        <v>44383.493055555555</v>
      </c>
      <c r="O352" s="17">
        <v>44390.708333333336</v>
      </c>
      <c r="P352" s="11" t="s">
        <v>197</v>
      </c>
      <c r="Q352" s="18">
        <v>44383.715277777781</v>
      </c>
    </row>
    <row r="353" spans="1:17" x14ac:dyDescent="0.4">
      <c r="A353" s="11">
        <v>352</v>
      </c>
      <c r="B353" s="11" t="s">
        <v>68</v>
      </c>
      <c r="C353" s="11" t="s">
        <v>407</v>
      </c>
      <c r="D353" s="1" t="s">
        <v>20</v>
      </c>
      <c r="E353" s="2" t="s">
        <v>33</v>
      </c>
      <c r="F353" s="13">
        <v>1</v>
      </c>
      <c r="G353" s="14">
        <v>2500</v>
      </c>
      <c r="H353" s="1"/>
      <c r="I353" s="1" t="s">
        <v>20</v>
      </c>
      <c r="J353" s="13"/>
      <c r="K353" s="15">
        <v>2500</v>
      </c>
      <c r="L353" s="2" t="s">
        <v>21</v>
      </c>
      <c r="M353" s="16">
        <f>IF(E353="中綴じ製本",F353/4*G353/68*2/60,IF(AND(E353="ホチキス",L353="Ａ３"),F353*G353/68*1.5/60,IF(AND(E353="ホチキス",L353="Ａ４"),F353*G353/136*1.5/60,IF(OR(E353="単票",E353="くるみ製本",E353="丁合い"),F353*G353/136/60,0))))</f>
        <v>0.30637254901960786</v>
      </c>
      <c r="N353" s="17">
        <v>44383.493055555555</v>
      </c>
      <c r="O353" s="17">
        <v>44390.708333333336</v>
      </c>
      <c r="P353" s="11" t="s">
        <v>197</v>
      </c>
      <c r="Q353" s="18">
        <v>44384.444444444445</v>
      </c>
    </row>
    <row r="354" spans="1:17" x14ac:dyDescent="0.4">
      <c r="A354" s="11">
        <v>353</v>
      </c>
      <c r="B354" s="11" t="s">
        <v>68</v>
      </c>
      <c r="C354" s="11" t="s">
        <v>408</v>
      </c>
      <c r="D354" s="1" t="s">
        <v>20</v>
      </c>
      <c r="E354" s="2" t="s">
        <v>33</v>
      </c>
      <c r="F354" s="13">
        <v>1</v>
      </c>
      <c r="G354" s="14">
        <v>5000</v>
      </c>
      <c r="H354" s="1"/>
      <c r="I354" s="1" t="s">
        <v>20</v>
      </c>
      <c r="J354" s="13"/>
      <c r="K354" s="15">
        <v>5000</v>
      </c>
      <c r="L354" s="2" t="s">
        <v>21</v>
      </c>
      <c r="M354" s="16">
        <f t="shared" si="7"/>
        <v>0.61274509803921573</v>
      </c>
      <c r="N354" s="17">
        <v>44383.493055555555</v>
      </c>
      <c r="O354" s="17">
        <v>44390.708333333336</v>
      </c>
      <c r="P354" s="11" t="s">
        <v>197</v>
      </c>
      <c r="Q354" s="18">
        <v>44384.416666666664</v>
      </c>
    </row>
    <row r="355" spans="1:17" x14ac:dyDescent="0.4">
      <c r="A355" s="11">
        <v>354</v>
      </c>
      <c r="B355" s="11" t="s">
        <v>245</v>
      </c>
      <c r="C355" s="11" t="s">
        <v>409</v>
      </c>
      <c r="D355" s="1"/>
      <c r="E355" s="2" t="s">
        <v>33</v>
      </c>
      <c r="F355" s="13">
        <v>2</v>
      </c>
      <c r="G355" s="14">
        <v>10000</v>
      </c>
      <c r="H355" s="1"/>
      <c r="I355" s="1"/>
      <c r="J355" s="13"/>
      <c r="K355" s="15">
        <v>10000</v>
      </c>
      <c r="L355" s="2" t="s">
        <v>21</v>
      </c>
      <c r="M355" s="16">
        <f t="shared" si="7"/>
        <v>2.4509803921568629</v>
      </c>
      <c r="N355" s="17">
        <v>44383.5625</v>
      </c>
      <c r="O355" s="17">
        <v>44389.5</v>
      </c>
      <c r="P355" s="11" t="s">
        <v>79</v>
      </c>
      <c r="Q355" s="18">
        <v>44384.541666666664</v>
      </c>
    </row>
    <row r="356" spans="1:17" x14ac:dyDescent="0.4">
      <c r="A356" s="11">
        <v>355</v>
      </c>
      <c r="B356" s="11" t="s">
        <v>68</v>
      </c>
      <c r="C356" s="11" t="s">
        <v>410</v>
      </c>
      <c r="D356" s="1" t="s">
        <v>20</v>
      </c>
      <c r="E356" s="2" t="s">
        <v>33</v>
      </c>
      <c r="F356" s="13">
        <v>2</v>
      </c>
      <c r="G356" s="14">
        <v>2500</v>
      </c>
      <c r="H356" s="1"/>
      <c r="I356" s="1"/>
      <c r="J356" s="13"/>
      <c r="K356" s="15">
        <v>2500</v>
      </c>
      <c r="L356" s="2" t="s">
        <v>21</v>
      </c>
      <c r="M356" s="16">
        <f t="shared" si="7"/>
        <v>0.61274509803921573</v>
      </c>
      <c r="N356" s="17">
        <v>44383.638888888891</v>
      </c>
      <c r="O356" s="17">
        <v>44390.708333333336</v>
      </c>
      <c r="P356" s="11" t="s">
        <v>197</v>
      </c>
      <c r="Q356" s="18">
        <v>44383.690972222219</v>
      </c>
    </row>
    <row r="357" spans="1:17" x14ac:dyDescent="0.4">
      <c r="A357" s="11">
        <v>356</v>
      </c>
      <c r="B357" s="11" t="s">
        <v>68</v>
      </c>
      <c r="C357" s="11" t="s">
        <v>411</v>
      </c>
      <c r="D357" s="1" t="s">
        <v>20</v>
      </c>
      <c r="E357" s="2" t="s">
        <v>33</v>
      </c>
      <c r="F357" s="13">
        <v>1</v>
      </c>
      <c r="G357" s="14">
        <v>1000</v>
      </c>
      <c r="H357" s="1"/>
      <c r="I357" s="1"/>
      <c r="J357" s="13"/>
      <c r="K357" s="15">
        <v>1000</v>
      </c>
      <c r="L357" s="2" t="s">
        <v>21</v>
      </c>
      <c r="M357" s="16">
        <f t="shared" si="7"/>
        <v>0.12254901960784313</v>
      </c>
      <c r="N357" s="17">
        <v>44383.638888888891</v>
      </c>
      <c r="O357" s="17">
        <v>44390.708333333336</v>
      </c>
      <c r="P357" s="11" t="s">
        <v>197</v>
      </c>
      <c r="Q357" s="18">
        <v>44383.711805555555</v>
      </c>
    </row>
    <row r="358" spans="1:17" x14ac:dyDescent="0.4">
      <c r="A358" s="11">
        <v>357</v>
      </c>
      <c r="B358" s="11" t="s">
        <v>68</v>
      </c>
      <c r="C358" s="11" t="s">
        <v>412</v>
      </c>
      <c r="D358" s="1" t="s">
        <v>20</v>
      </c>
      <c r="E358" s="2" t="s">
        <v>33</v>
      </c>
      <c r="F358" s="13">
        <v>1</v>
      </c>
      <c r="G358" s="14">
        <v>2500</v>
      </c>
      <c r="H358" s="1"/>
      <c r="I358" s="1"/>
      <c r="J358" s="13"/>
      <c r="K358" s="15">
        <v>2500</v>
      </c>
      <c r="L358" s="2" t="s">
        <v>21</v>
      </c>
      <c r="M358" s="16">
        <f>IF(E358="中綴じ製本",F358/4*G358/68*2/60,IF(AND(E358="ホチキス",L358="Ａ３"),F358*G358/68*1.5/60,IF(AND(E358="ホチキス",L358="Ａ４"),F358*G358/136*1.5/60,IF(OR(E358="単票",E358="くるみ製本",E358="丁合い"),F358*G358/136/60,0))))</f>
        <v>0.30637254901960786</v>
      </c>
      <c r="N358" s="17">
        <v>44383.638888888891</v>
      </c>
      <c r="O358" s="17">
        <v>44390.708333333336</v>
      </c>
      <c r="P358" s="11" t="s">
        <v>197</v>
      </c>
      <c r="Q358" s="18">
        <v>44384.559027777781</v>
      </c>
    </row>
    <row r="359" spans="1:17" x14ac:dyDescent="0.4">
      <c r="A359" s="11">
        <v>358</v>
      </c>
      <c r="B359" s="11" t="s">
        <v>68</v>
      </c>
      <c r="C359" s="11" t="s">
        <v>413</v>
      </c>
      <c r="D359" s="1" t="s">
        <v>20</v>
      </c>
      <c r="E359" s="2" t="s">
        <v>33</v>
      </c>
      <c r="F359" s="13">
        <v>1</v>
      </c>
      <c r="G359" s="14">
        <v>2500</v>
      </c>
      <c r="H359" s="1"/>
      <c r="I359" s="1"/>
      <c r="J359" s="13"/>
      <c r="K359" s="15">
        <v>2500</v>
      </c>
      <c r="L359" s="2" t="s">
        <v>21</v>
      </c>
      <c r="M359" s="16">
        <f>IF(E359="中綴じ製本",F359/4*G359/68*2/60,IF(AND(E359="ホチキス",L359="Ａ３"),F359*G359/68*1.5/60,IF(AND(E359="ホチキス",L359="Ａ４"),F359*G359/136*1.5/60,IF(OR(E359="単票",E359="くるみ製本",E359="丁合い"),F359*G359/136/60,0))))</f>
        <v>0.30637254901960786</v>
      </c>
      <c r="N359" s="17">
        <v>44383.638888888891</v>
      </c>
      <c r="O359" s="17">
        <v>44390.708333333336</v>
      </c>
      <c r="P359" s="11" t="s">
        <v>197</v>
      </c>
      <c r="Q359" s="18">
        <v>44384.576388888891</v>
      </c>
    </row>
    <row r="360" spans="1:17" x14ac:dyDescent="0.4">
      <c r="A360" s="11">
        <v>359</v>
      </c>
      <c r="B360" s="11" t="s">
        <v>68</v>
      </c>
      <c r="C360" s="11" t="s">
        <v>414</v>
      </c>
      <c r="D360" s="1" t="s">
        <v>20</v>
      </c>
      <c r="E360" s="2" t="s">
        <v>33</v>
      </c>
      <c r="F360" s="13">
        <v>2</v>
      </c>
      <c r="G360" s="14">
        <v>2500</v>
      </c>
      <c r="H360" s="1"/>
      <c r="I360" s="1"/>
      <c r="J360" s="13"/>
      <c r="K360" s="15">
        <v>2500</v>
      </c>
      <c r="L360" s="2" t="s">
        <v>21</v>
      </c>
      <c r="M360" s="16">
        <f>IF(E360="中綴じ製本",F360/4*G360/68*2/60,IF(AND(E360="ホチキス",L360="Ａ３"),F360*G360/68*1.5/60,IF(AND(E360="ホチキス",L360="Ａ４"),F360*G360/136*1.5/60,IF(OR(E360="単票",E360="くるみ製本",E360="丁合い"),F360*G360/136/60,0))))</f>
        <v>0.61274509803921573</v>
      </c>
      <c r="N360" s="17">
        <v>44383.638888888891</v>
      </c>
      <c r="O360" s="17">
        <v>44390.708333333336</v>
      </c>
      <c r="P360" s="11" t="s">
        <v>197</v>
      </c>
      <c r="Q360" s="18">
        <v>44384.555555555555</v>
      </c>
    </row>
    <row r="361" spans="1:17" x14ac:dyDescent="0.4">
      <c r="A361" s="11">
        <v>360</v>
      </c>
      <c r="B361" s="11" t="s">
        <v>68</v>
      </c>
      <c r="C361" s="11" t="s">
        <v>415</v>
      </c>
      <c r="D361" s="1" t="s">
        <v>20</v>
      </c>
      <c r="E361" s="2" t="s">
        <v>33</v>
      </c>
      <c r="F361" s="13">
        <v>2</v>
      </c>
      <c r="G361" s="14">
        <v>2500</v>
      </c>
      <c r="H361" s="1"/>
      <c r="I361" s="1"/>
      <c r="J361" s="13"/>
      <c r="K361" s="15">
        <v>2500</v>
      </c>
      <c r="L361" s="2" t="s">
        <v>21</v>
      </c>
      <c r="M361" s="16">
        <f>IF(E361="中綴じ製本",F361/4*G361/68*2/60,IF(AND(E361="ホチキス",L361="Ａ３"),F361*G361/68*1.5/60,IF(AND(E361="ホチキス",L361="Ａ４"),F361*G361/136*1.5/60,IF(OR(E361="単票",E361="くるみ製本",E361="丁合い"),F361*G361/136/60,0))))</f>
        <v>0.61274509803921573</v>
      </c>
      <c r="N361" s="17">
        <v>44383.638888888891</v>
      </c>
      <c r="O361" s="17">
        <v>44390.708333333336</v>
      </c>
      <c r="P361" s="11" t="s">
        <v>197</v>
      </c>
      <c r="Q361" s="18">
        <v>44384.524305555555</v>
      </c>
    </row>
    <row r="362" spans="1:17" x14ac:dyDescent="0.4">
      <c r="A362" s="11">
        <v>361</v>
      </c>
      <c r="B362" s="11" t="s">
        <v>56</v>
      </c>
      <c r="C362" s="11" t="s">
        <v>416</v>
      </c>
      <c r="D362" s="1"/>
      <c r="E362" s="2" t="s">
        <v>33</v>
      </c>
      <c r="F362" s="13">
        <v>1</v>
      </c>
      <c r="G362" s="14">
        <v>700</v>
      </c>
      <c r="H362" s="1"/>
      <c r="I362" s="1" t="s">
        <v>20</v>
      </c>
      <c r="J362" s="13"/>
      <c r="K362" s="15">
        <v>700</v>
      </c>
      <c r="L362" s="2" t="s">
        <v>21</v>
      </c>
      <c r="M362" s="16">
        <f>IF(E362="中綴じ製本",F362/4*G362/68*2/60,IF(AND(E362="ホチキス",L362="Ａ３"),F362*G362/68*1.5/60,IF(AND(E362="ホチキス",L362="Ａ４"),F362*G362/136*1.5/60,IF(OR(E362="単票",E362="くるみ製本",E362="丁合い"),F362*G362/136/60,0))))</f>
        <v>8.5784313725490197E-2</v>
      </c>
      <c r="N362" s="17">
        <v>44384.552083333336</v>
      </c>
      <c r="O362" s="17">
        <v>44386.708333333336</v>
      </c>
      <c r="P362" s="11" t="s">
        <v>417</v>
      </c>
      <c r="Q362" s="18">
        <v>44384.71875</v>
      </c>
    </row>
    <row r="363" spans="1:17" x14ac:dyDescent="0.4">
      <c r="A363" s="11">
        <v>362</v>
      </c>
      <c r="B363" s="11" t="s">
        <v>62</v>
      </c>
      <c r="C363" s="11" t="s">
        <v>418</v>
      </c>
      <c r="D363" s="1"/>
      <c r="E363" s="2" t="s">
        <v>19</v>
      </c>
      <c r="F363" s="13">
        <v>370</v>
      </c>
      <c r="G363" s="14">
        <v>34</v>
      </c>
      <c r="H363" s="1" t="s">
        <v>20</v>
      </c>
      <c r="I363" s="1"/>
      <c r="J363" s="13"/>
      <c r="K363" s="15">
        <v>6290</v>
      </c>
      <c r="L363" s="2" t="s">
        <v>21</v>
      </c>
      <c r="M363" s="16">
        <f t="shared" ref="M363:M426" si="8">IF(E363="中綴じ製本",F363/4*G363/68*2/60,IF(AND(E363="ホチキス",L363="Ａ３"),F363*G363/68*1.5/60,IF(AND(E363="ホチキス",L363="Ａ４"),F363*G363/136*1.5/60,IF(OR(E363="単票",E363="くるみ製本",E363="丁合い"),F363*G363/136/60,0))))</f>
        <v>1.5416666666666667</v>
      </c>
      <c r="N363" s="17">
        <v>44384.579861111109</v>
      </c>
      <c r="O363" s="17">
        <v>44408.708333333336</v>
      </c>
      <c r="P363" s="11" t="s">
        <v>79</v>
      </c>
      <c r="Q363" s="18">
        <v>44391.388888888891</v>
      </c>
    </row>
    <row r="364" spans="1:17" x14ac:dyDescent="0.4">
      <c r="A364" s="11">
        <v>363</v>
      </c>
      <c r="B364" s="11" t="s">
        <v>245</v>
      </c>
      <c r="C364" s="11" t="s">
        <v>419</v>
      </c>
      <c r="D364" s="1"/>
      <c r="E364" s="2" t="s">
        <v>33</v>
      </c>
      <c r="F364" s="13">
        <v>2</v>
      </c>
      <c r="G364" s="14">
        <v>1500</v>
      </c>
      <c r="H364" s="1"/>
      <c r="I364" s="1" t="s">
        <v>20</v>
      </c>
      <c r="J364" s="13"/>
      <c r="K364" s="15">
        <v>1500</v>
      </c>
      <c r="L364" s="2" t="s">
        <v>21</v>
      </c>
      <c r="M364" s="16">
        <f t="shared" si="8"/>
        <v>0.36764705882352938</v>
      </c>
      <c r="N364" s="17">
        <v>44384.684027777781</v>
      </c>
      <c r="O364" s="17">
        <v>44389.708333333336</v>
      </c>
      <c r="P364" s="11"/>
      <c r="Q364" s="18">
        <v>44385.413194444445</v>
      </c>
    </row>
    <row r="365" spans="1:17" x14ac:dyDescent="0.4">
      <c r="A365" s="11">
        <v>364</v>
      </c>
      <c r="B365" s="11" t="s">
        <v>420</v>
      </c>
      <c r="C365" s="11" t="s">
        <v>421</v>
      </c>
      <c r="D365" s="1"/>
      <c r="E365" s="2" t="s">
        <v>33</v>
      </c>
      <c r="F365" s="13">
        <v>2</v>
      </c>
      <c r="G365" s="14">
        <v>1300</v>
      </c>
      <c r="H365" s="1"/>
      <c r="I365" s="1"/>
      <c r="J365" s="13"/>
      <c r="K365" s="15">
        <v>1300</v>
      </c>
      <c r="L365" s="2" t="s">
        <v>21</v>
      </c>
      <c r="M365" s="16">
        <f t="shared" si="8"/>
        <v>0.31862745098039214</v>
      </c>
      <c r="N365" s="17">
        <v>44385.440972222219</v>
      </c>
      <c r="O365" s="17">
        <v>44392.708333333336</v>
      </c>
      <c r="P365" s="11"/>
      <c r="Q365" s="18">
        <v>44386.666666666664</v>
      </c>
    </row>
    <row r="366" spans="1:17" x14ac:dyDescent="0.4">
      <c r="A366" s="11">
        <v>365</v>
      </c>
      <c r="B366" s="11" t="s">
        <v>306</v>
      </c>
      <c r="C366" s="11" t="s">
        <v>422</v>
      </c>
      <c r="D366" s="1"/>
      <c r="E366" s="2" t="s">
        <v>24</v>
      </c>
      <c r="F366" s="13">
        <v>16</v>
      </c>
      <c r="G366" s="14">
        <v>13</v>
      </c>
      <c r="H366" s="1"/>
      <c r="I366" s="1"/>
      <c r="J366" s="13"/>
      <c r="K366" s="15">
        <v>104</v>
      </c>
      <c r="L366" s="2" t="s">
        <v>21</v>
      </c>
      <c r="M366" s="16">
        <f t="shared" si="8"/>
        <v>3.8235294117647055E-2</v>
      </c>
      <c r="N366" s="17">
        <v>44385.465277777781</v>
      </c>
      <c r="O366" s="17">
        <v>44389.708333333336</v>
      </c>
      <c r="P366" s="11"/>
      <c r="Q366" s="18">
        <v>44385.552083333336</v>
      </c>
    </row>
    <row r="367" spans="1:17" x14ac:dyDescent="0.4">
      <c r="A367" s="11">
        <v>366</v>
      </c>
      <c r="B367" s="11" t="s">
        <v>95</v>
      </c>
      <c r="C367" s="11" t="s">
        <v>423</v>
      </c>
      <c r="D367" s="1"/>
      <c r="E367" s="2" t="s">
        <v>33</v>
      </c>
      <c r="F367" s="13">
        <v>2</v>
      </c>
      <c r="G367" s="14">
        <v>6030</v>
      </c>
      <c r="H367" s="1"/>
      <c r="I367" s="1"/>
      <c r="J367" s="13"/>
      <c r="K367" s="15">
        <v>6030</v>
      </c>
      <c r="L367" s="2" t="s">
        <v>21</v>
      </c>
      <c r="M367" s="16">
        <f t="shared" si="8"/>
        <v>1.4779411764705881</v>
      </c>
      <c r="N367" s="17">
        <v>44385.614583333336</v>
      </c>
      <c r="O367" s="17">
        <v>44392.708333333336</v>
      </c>
      <c r="P367" s="11"/>
      <c r="Q367" s="18">
        <v>44389.715277777781</v>
      </c>
    </row>
    <row r="368" spans="1:17" x14ac:dyDescent="0.4">
      <c r="A368" s="11">
        <v>367</v>
      </c>
      <c r="B368" s="11" t="s">
        <v>100</v>
      </c>
      <c r="C368" s="11" t="s">
        <v>317</v>
      </c>
      <c r="D368" s="1"/>
      <c r="E368" s="2" t="s">
        <v>33</v>
      </c>
      <c r="F368" s="13">
        <v>1</v>
      </c>
      <c r="G368" s="14">
        <v>1000</v>
      </c>
      <c r="H368" s="1"/>
      <c r="I368" s="1"/>
      <c r="J368" s="13"/>
      <c r="K368" s="15">
        <v>1000</v>
      </c>
      <c r="L368" s="2" t="s">
        <v>21</v>
      </c>
      <c r="M368" s="16">
        <f t="shared" si="8"/>
        <v>0.12254901960784313</v>
      </c>
      <c r="N368" s="17">
        <v>44386.430555555555</v>
      </c>
      <c r="O368" s="17">
        <v>44392.708333333336</v>
      </c>
      <c r="P368" s="11"/>
      <c r="Q368" s="18">
        <v>44386.493055555555</v>
      </c>
    </row>
    <row r="369" spans="1:17" x14ac:dyDescent="0.4">
      <c r="A369" s="11">
        <v>368</v>
      </c>
      <c r="B369" s="11" t="s">
        <v>44</v>
      </c>
      <c r="C369" s="11" t="s">
        <v>424</v>
      </c>
      <c r="D369" s="1"/>
      <c r="E369" s="2" t="s">
        <v>24</v>
      </c>
      <c r="F369" s="13">
        <v>22</v>
      </c>
      <c r="G369" s="14">
        <v>100</v>
      </c>
      <c r="H369" s="1"/>
      <c r="I369" s="1"/>
      <c r="J369" s="13"/>
      <c r="K369" s="15">
        <v>1100</v>
      </c>
      <c r="L369" s="2" t="s">
        <v>21</v>
      </c>
      <c r="M369" s="16">
        <f t="shared" si="8"/>
        <v>0.40441176470588236</v>
      </c>
      <c r="N369" s="17">
        <v>44389.40625</v>
      </c>
      <c r="O369" s="17">
        <v>44393.708333333336</v>
      </c>
      <c r="P369" s="11"/>
      <c r="Q369" s="18">
        <v>44390.399305555555</v>
      </c>
    </row>
    <row r="370" spans="1:17" x14ac:dyDescent="0.4">
      <c r="A370" s="11">
        <v>369</v>
      </c>
      <c r="B370" s="11" t="s">
        <v>44</v>
      </c>
      <c r="C370" s="11" t="s">
        <v>425</v>
      </c>
      <c r="D370" s="1"/>
      <c r="E370" s="2" t="s">
        <v>33</v>
      </c>
      <c r="F370" s="13">
        <v>2</v>
      </c>
      <c r="G370" s="14">
        <v>2730</v>
      </c>
      <c r="H370" s="1"/>
      <c r="I370" s="1"/>
      <c r="J370" s="13"/>
      <c r="K370" s="15">
        <v>2730</v>
      </c>
      <c r="L370" s="2" t="s">
        <v>21</v>
      </c>
      <c r="M370" s="16">
        <f t="shared" si="8"/>
        <v>0.66911764705882359</v>
      </c>
      <c r="N370" s="17">
        <v>44389.663194444445</v>
      </c>
      <c r="O370" s="17">
        <v>44392.708333333336</v>
      </c>
      <c r="P370" s="11"/>
      <c r="Q370" s="18">
        <v>44390.555555555555</v>
      </c>
    </row>
    <row r="371" spans="1:17" x14ac:dyDescent="0.4">
      <c r="A371" s="11">
        <v>370</v>
      </c>
      <c r="B371" s="11" t="s">
        <v>31</v>
      </c>
      <c r="C371" s="11" t="s">
        <v>426</v>
      </c>
      <c r="D371" s="1"/>
      <c r="E371" s="2" t="s">
        <v>33</v>
      </c>
      <c r="F371" s="13">
        <v>2</v>
      </c>
      <c r="G371" s="14">
        <v>20000</v>
      </c>
      <c r="H371" s="1"/>
      <c r="I371" s="1"/>
      <c r="J371" s="13"/>
      <c r="K371" s="15">
        <v>20000</v>
      </c>
      <c r="L371" s="2" t="s">
        <v>21</v>
      </c>
      <c r="M371" s="16">
        <f t="shared" si="8"/>
        <v>4.9019607843137258</v>
      </c>
      <c r="N371" s="17">
        <v>44390.381944444445</v>
      </c>
      <c r="O371" s="17">
        <v>44392.708333333336</v>
      </c>
      <c r="P371" s="11" t="s">
        <v>79</v>
      </c>
      <c r="Q371" s="18">
        <v>44390.517361111109</v>
      </c>
    </row>
    <row r="372" spans="1:17" x14ac:dyDescent="0.4">
      <c r="A372" s="11">
        <v>371</v>
      </c>
      <c r="B372" s="11" t="s">
        <v>95</v>
      </c>
      <c r="C372" s="11" t="s">
        <v>427</v>
      </c>
      <c r="D372" s="1"/>
      <c r="E372" s="2" t="s">
        <v>24</v>
      </c>
      <c r="F372" s="13">
        <v>10</v>
      </c>
      <c r="G372" s="14">
        <v>50</v>
      </c>
      <c r="H372" s="1"/>
      <c r="I372" s="1"/>
      <c r="J372" s="13"/>
      <c r="K372" s="15">
        <v>250</v>
      </c>
      <c r="L372" s="2" t="s">
        <v>21</v>
      </c>
      <c r="M372" s="16">
        <f t="shared" si="8"/>
        <v>9.1911764705882346E-2</v>
      </c>
      <c r="N372" s="17">
        <v>44392.409722222219</v>
      </c>
      <c r="O372" s="17">
        <v>44403.708333333336</v>
      </c>
      <c r="P372" s="11"/>
      <c r="Q372" s="18">
        <v>44392.666666666664</v>
      </c>
    </row>
    <row r="373" spans="1:17" x14ac:dyDescent="0.4">
      <c r="A373" s="11">
        <v>372</v>
      </c>
      <c r="B373" s="11" t="s">
        <v>29</v>
      </c>
      <c r="C373" s="11" t="s">
        <v>428</v>
      </c>
      <c r="D373" s="1"/>
      <c r="E373" s="2" t="s">
        <v>19</v>
      </c>
      <c r="F373" s="13">
        <v>196</v>
      </c>
      <c r="G373" s="14">
        <v>25</v>
      </c>
      <c r="H373" s="1" t="s">
        <v>20</v>
      </c>
      <c r="I373" s="1"/>
      <c r="J373" s="13"/>
      <c r="K373" s="15">
        <v>2450</v>
      </c>
      <c r="L373" s="2" t="s">
        <v>21</v>
      </c>
      <c r="M373" s="16">
        <f t="shared" si="8"/>
        <v>0.60049019607843135</v>
      </c>
      <c r="N373" s="17">
        <v>44392.416666666664</v>
      </c>
      <c r="O373" s="17">
        <v>44406.708333333336</v>
      </c>
      <c r="P373" s="11"/>
      <c r="Q373" s="18">
        <v>44393.638888888891</v>
      </c>
    </row>
    <row r="374" spans="1:17" x14ac:dyDescent="0.4">
      <c r="A374" s="11">
        <v>373</v>
      </c>
      <c r="B374" s="11" t="s">
        <v>62</v>
      </c>
      <c r="C374" s="11" t="s">
        <v>63</v>
      </c>
      <c r="D374" s="1" t="s">
        <v>20</v>
      </c>
      <c r="E374" s="2" t="s">
        <v>24</v>
      </c>
      <c r="F374" s="13">
        <v>12</v>
      </c>
      <c r="G374" s="14">
        <v>100</v>
      </c>
      <c r="H374" s="1"/>
      <c r="I374" s="1"/>
      <c r="J374" s="13"/>
      <c r="K374" s="15">
        <v>600</v>
      </c>
      <c r="L374" s="2" t="s">
        <v>21</v>
      </c>
      <c r="M374" s="16">
        <f t="shared" si="8"/>
        <v>0.22058823529411767</v>
      </c>
      <c r="N374" s="17">
        <v>44392.559027777781</v>
      </c>
      <c r="O374" s="17">
        <v>44396.708333333336</v>
      </c>
      <c r="P374" s="11"/>
      <c r="Q374" s="18">
        <v>44392.576388888891</v>
      </c>
    </row>
    <row r="375" spans="1:17" x14ac:dyDescent="0.4">
      <c r="A375" s="11">
        <v>374</v>
      </c>
      <c r="B375" s="11" t="s">
        <v>234</v>
      </c>
      <c r="C375" s="11" t="s">
        <v>429</v>
      </c>
      <c r="D375" s="1"/>
      <c r="E375" s="2" t="s">
        <v>58</v>
      </c>
      <c r="F375" s="13">
        <v>45</v>
      </c>
      <c r="G375" s="14">
        <v>150</v>
      </c>
      <c r="H375" s="1" t="s">
        <v>20</v>
      </c>
      <c r="I375" s="1"/>
      <c r="J375" s="13"/>
      <c r="K375" s="15">
        <v>1800</v>
      </c>
      <c r="L375" s="2" t="s">
        <v>59</v>
      </c>
      <c r="M375" s="16">
        <f t="shared" si="8"/>
        <v>0.82720588235294124</v>
      </c>
      <c r="N375" s="17">
        <v>44392.625</v>
      </c>
      <c r="O375" s="17">
        <v>44403.708333333336</v>
      </c>
      <c r="P375" s="11"/>
      <c r="Q375" s="18">
        <v>44398.704861111109</v>
      </c>
    </row>
    <row r="376" spans="1:17" x14ac:dyDescent="0.4">
      <c r="A376" s="11">
        <v>375</v>
      </c>
      <c r="B376" s="11" t="s">
        <v>385</v>
      </c>
      <c r="C376" s="11" t="s">
        <v>430</v>
      </c>
      <c r="D376" s="1"/>
      <c r="E376" s="2" t="s">
        <v>19</v>
      </c>
      <c r="F376" s="13">
        <v>77</v>
      </c>
      <c r="G376" s="14">
        <v>90</v>
      </c>
      <c r="H376" s="1" t="s">
        <v>20</v>
      </c>
      <c r="I376" s="1"/>
      <c r="J376" s="13"/>
      <c r="K376" s="15">
        <v>3510</v>
      </c>
      <c r="L376" s="2" t="s">
        <v>21</v>
      </c>
      <c r="M376" s="16">
        <f t="shared" si="8"/>
        <v>0.84926470588235292</v>
      </c>
      <c r="N376" s="17">
        <v>44393.381944444445</v>
      </c>
      <c r="O376" s="17">
        <v>44406.708333333336</v>
      </c>
      <c r="P376" s="11"/>
      <c r="Q376" s="18">
        <v>44397.506944444445</v>
      </c>
    </row>
    <row r="377" spans="1:17" x14ac:dyDescent="0.4">
      <c r="A377" s="11">
        <v>376</v>
      </c>
      <c r="B377" s="11" t="s">
        <v>306</v>
      </c>
      <c r="C377" s="11" t="s">
        <v>431</v>
      </c>
      <c r="D377" s="1" t="s">
        <v>20</v>
      </c>
      <c r="E377" s="2" t="s">
        <v>24</v>
      </c>
      <c r="F377" s="13">
        <v>16</v>
      </c>
      <c r="G377" s="14">
        <v>101</v>
      </c>
      <c r="H377" s="1"/>
      <c r="I377" s="1"/>
      <c r="J377" s="13"/>
      <c r="K377" s="15">
        <v>808</v>
      </c>
      <c r="L377" s="2" t="s">
        <v>21</v>
      </c>
      <c r="M377" s="16">
        <f t="shared" si="8"/>
        <v>0.29705882352941176</v>
      </c>
      <c r="N377" s="17">
        <v>44393.5625</v>
      </c>
      <c r="O377" s="17">
        <v>44397.708333333336</v>
      </c>
      <c r="P377" s="11"/>
      <c r="Q377" s="18">
        <v>44393.583333333336</v>
      </c>
    </row>
    <row r="378" spans="1:17" x14ac:dyDescent="0.4">
      <c r="A378" s="11">
        <v>377</v>
      </c>
      <c r="B378" s="11" t="s">
        <v>250</v>
      </c>
      <c r="C378" s="11" t="s">
        <v>432</v>
      </c>
      <c r="D378" s="1"/>
      <c r="E378" s="2" t="s">
        <v>33</v>
      </c>
      <c r="F378" s="13">
        <v>2</v>
      </c>
      <c r="G378" s="14">
        <v>1000</v>
      </c>
      <c r="H378" s="1"/>
      <c r="I378" s="1" t="s">
        <v>20</v>
      </c>
      <c r="J378" s="13"/>
      <c r="K378" s="15">
        <v>1000</v>
      </c>
      <c r="L378" s="2" t="s">
        <v>59</v>
      </c>
      <c r="M378" s="16">
        <f t="shared" si="8"/>
        <v>0.24509803921568626</v>
      </c>
      <c r="N378" s="17">
        <v>44393.590277777781</v>
      </c>
      <c r="O378" s="17">
        <v>44398.708333333336</v>
      </c>
      <c r="P378" s="11"/>
      <c r="Q378" s="18">
        <v>44397.5</v>
      </c>
    </row>
    <row r="379" spans="1:17" x14ac:dyDescent="0.4">
      <c r="A379" s="11">
        <v>378</v>
      </c>
      <c r="B379" s="11" t="s">
        <v>119</v>
      </c>
      <c r="C379" s="11" t="s">
        <v>433</v>
      </c>
      <c r="D379" s="1"/>
      <c r="E379" s="2" t="s">
        <v>58</v>
      </c>
      <c r="F379" s="13">
        <v>44</v>
      </c>
      <c r="G379" s="14">
        <v>130</v>
      </c>
      <c r="H379" s="1" t="s">
        <v>20</v>
      </c>
      <c r="I379" s="1"/>
      <c r="J379" s="13"/>
      <c r="K379" s="15">
        <v>130</v>
      </c>
      <c r="L379" s="2" t="s">
        <v>59</v>
      </c>
      <c r="M379" s="16">
        <f t="shared" si="8"/>
        <v>0.70098039215686281</v>
      </c>
      <c r="N379" s="17">
        <v>44393.614583333336</v>
      </c>
      <c r="O379" s="17">
        <v>44410.708333333336</v>
      </c>
      <c r="P379" s="11"/>
      <c r="Q379" s="18">
        <v>44403.440972222219</v>
      </c>
    </row>
    <row r="380" spans="1:17" x14ac:dyDescent="0.4">
      <c r="A380" s="11">
        <v>379</v>
      </c>
      <c r="B380" s="11" t="s">
        <v>22</v>
      </c>
      <c r="C380" s="11" t="s">
        <v>434</v>
      </c>
      <c r="D380" s="1"/>
      <c r="E380" s="2" t="s">
        <v>33</v>
      </c>
      <c r="F380" s="13">
        <v>2</v>
      </c>
      <c r="G380" s="14">
        <v>1500</v>
      </c>
      <c r="H380" s="1"/>
      <c r="I380" s="1"/>
      <c r="J380" s="13"/>
      <c r="K380" s="15">
        <v>1500</v>
      </c>
      <c r="L380" s="2" t="s">
        <v>21</v>
      </c>
      <c r="M380" s="16">
        <f t="shared" si="8"/>
        <v>0.36764705882352938</v>
      </c>
      <c r="N380" s="17">
        <v>44396.479166666664</v>
      </c>
      <c r="O380" s="17">
        <v>44403.708333333336</v>
      </c>
      <c r="P380" s="11"/>
      <c r="Q380" s="18">
        <v>44396.569444444445</v>
      </c>
    </row>
    <row r="381" spans="1:17" x14ac:dyDescent="0.4">
      <c r="A381" s="11">
        <v>380</v>
      </c>
      <c r="B381" s="11" t="s">
        <v>245</v>
      </c>
      <c r="C381" s="11" t="s">
        <v>435</v>
      </c>
      <c r="D381" s="1"/>
      <c r="E381" s="2" t="s">
        <v>33</v>
      </c>
      <c r="F381" s="13">
        <v>2</v>
      </c>
      <c r="G381" s="14">
        <v>800</v>
      </c>
      <c r="H381" s="1"/>
      <c r="I381" s="1"/>
      <c r="J381" s="13"/>
      <c r="K381" s="15">
        <v>800</v>
      </c>
      <c r="L381" s="2" t="s">
        <v>21</v>
      </c>
      <c r="M381" s="16">
        <f t="shared" si="8"/>
        <v>0.19607843137254904</v>
      </c>
      <c r="N381" s="17">
        <v>44397.447916666664</v>
      </c>
      <c r="O381" s="17">
        <v>44404.708333333336</v>
      </c>
      <c r="P381" s="11"/>
      <c r="Q381" s="18">
        <v>44397.510416666664</v>
      </c>
    </row>
    <row r="382" spans="1:17" x14ac:dyDescent="0.4">
      <c r="A382" s="11">
        <v>381</v>
      </c>
      <c r="B382" s="11" t="s">
        <v>245</v>
      </c>
      <c r="C382" s="11" t="s">
        <v>436</v>
      </c>
      <c r="D382" s="1"/>
      <c r="E382" s="2" t="s">
        <v>33</v>
      </c>
      <c r="F382" s="13">
        <v>2</v>
      </c>
      <c r="G382" s="14">
        <v>500</v>
      </c>
      <c r="H382" s="1"/>
      <c r="I382" s="1"/>
      <c r="J382" s="13"/>
      <c r="K382" s="15">
        <v>500</v>
      </c>
      <c r="L382" s="2" t="s">
        <v>21</v>
      </c>
      <c r="M382" s="16">
        <f t="shared" si="8"/>
        <v>0.12254901960784313</v>
      </c>
      <c r="N382" s="17">
        <v>44397.447916666664</v>
      </c>
      <c r="O382" s="17">
        <v>44406.708333333336</v>
      </c>
      <c r="P382" s="11"/>
      <c r="Q382" s="18">
        <v>44397.559027777781</v>
      </c>
    </row>
    <row r="383" spans="1:17" x14ac:dyDescent="0.4">
      <c r="A383" s="11">
        <v>382</v>
      </c>
      <c r="B383" s="11" t="s">
        <v>71</v>
      </c>
      <c r="C383" s="11" t="s">
        <v>437</v>
      </c>
      <c r="D383" s="1"/>
      <c r="E383" s="2" t="s">
        <v>58</v>
      </c>
      <c r="F383" s="13">
        <v>44</v>
      </c>
      <c r="G383" s="14">
        <v>150</v>
      </c>
      <c r="H383" s="1" t="s">
        <v>20</v>
      </c>
      <c r="I383" s="1"/>
      <c r="J383" s="13"/>
      <c r="K383" s="15">
        <v>1650</v>
      </c>
      <c r="L383" s="2" t="s">
        <v>59</v>
      </c>
      <c r="M383" s="16">
        <f t="shared" si="8"/>
        <v>0.80882352941176472</v>
      </c>
      <c r="N383" s="17">
        <v>44397.618055555555</v>
      </c>
      <c r="O383" s="17">
        <v>44407.708333333336</v>
      </c>
      <c r="P383" s="11"/>
      <c r="Q383" s="18">
        <v>44398.590277777781</v>
      </c>
    </row>
    <row r="384" spans="1:17" x14ac:dyDescent="0.4">
      <c r="A384" s="11">
        <v>383</v>
      </c>
      <c r="B384" s="11" t="s">
        <v>71</v>
      </c>
      <c r="C384" s="11" t="s">
        <v>438</v>
      </c>
      <c r="D384" s="1"/>
      <c r="E384" s="2" t="s">
        <v>58</v>
      </c>
      <c r="F384" s="13">
        <v>32</v>
      </c>
      <c r="G384" s="14">
        <v>150</v>
      </c>
      <c r="H384" s="1" t="s">
        <v>20</v>
      </c>
      <c r="I384" s="1"/>
      <c r="J384" s="13"/>
      <c r="K384" s="15">
        <v>1200</v>
      </c>
      <c r="L384" s="2" t="s">
        <v>59</v>
      </c>
      <c r="M384" s="16">
        <f t="shared" si="8"/>
        <v>0.58823529411764708</v>
      </c>
      <c r="N384" s="17">
        <v>44397.618055555555</v>
      </c>
      <c r="O384" s="17">
        <v>44407.708333333336</v>
      </c>
      <c r="P384" s="11"/>
      <c r="Q384" s="18">
        <v>44398.527777777781</v>
      </c>
    </row>
    <row r="385" spans="1:17" x14ac:dyDescent="0.4">
      <c r="A385" s="11">
        <v>384</v>
      </c>
      <c r="B385" s="11" t="s">
        <v>95</v>
      </c>
      <c r="C385" s="11" t="s">
        <v>439</v>
      </c>
      <c r="D385" s="1"/>
      <c r="E385" s="2" t="s">
        <v>33</v>
      </c>
      <c r="F385" s="13">
        <v>2</v>
      </c>
      <c r="G385" s="14">
        <v>2100</v>
      </c>
      <c r="H385" s="1"/>
      <c r="I385" s="1"/>
      <c r="J385" s="13"/>
      <c r="K385" s="15">
        <v>2100</v>
      </c>
      <c r="L385" s="2" t="s">
        <v>21</v>
      </c>
      <c r="M385" s="16">
        <f t="shared" si="8"/>
        <v>0.51470588235294124</v>
      </c>
      <c r="N385" s="17">
        <v>44397.628472222219</v>
      </c>
      <c r="O385" s="17">
        <v>44405.708333333336</v>
      </c>
      <c r="P385" s="11"/>
      <c r="Q385" s="18">
        <v>44398.423611111109</v>
      </c>
    </row>
    <row r="386" spans="1:17" x14ac:dyDescent="0.4">
      <c r="A386" s="11">
        <v>385</v>
      </c>
      <c r="B386" s="11" t="s">
        <v>121</v>
      </c>
      <c r="C386" s="11" t="s">
        <v>440</v>
      </c>
      <c r="D386" s="1"/>
      <c r="E386" s="2" t="s">
        <v>33</v>
      </c>
      <c r="F386" s="13">
        <v>2</v>
      </c>
      <c r="G386" s="14">
        <v>1000</v>
      </c>
      <c r="H386" s="1"/>
      <c r="I386" s="1" t="s">
        <v>20</v>
      </c>
      <c r="J386" s="13"/>
      <c r="K386" s="15">
        <v>1000</v>
      </c>
      <c r="L386" s="2" t="s">
        <v>21</v>
      </c>
      <c r="M386" s="16">
        <f t="shared" si="8"/>
        <v>0.24509803921568626</v>
      </c>
      <c r="N386" s="17">
        <v>44398.458333333336</v>
      </c>
      <c r="O386" s="17">
        <v>44404.708333333336</v>
      </c>
      <c r="P386" s="11"/>
      <c r="Q386" s="18">
        <v>44398.486111111109</v>
      </c>
    </row>
    <row r="387" spans="1:17" x14ac:dyDescent="0.4">
      <c r="A387" s="11">
        <v>386</v>
      </c>
      <c r="B387" s="11" t="s">
        <v>22</v>
      </c>
      <c r="C387" s="11" t="s">
        <v>441</v>
      </c>
      <c r="D387" s="1"/>
      <c r="E387" s="2" t="s">
        <v>33</v>
      </c>
      <c r="F387" s="13">
        <v>2</v>
      </c>
      <c r="G387" s="14">
        <v>2320</v>
      </c>
      <c r="H387" s="1"/>
      <c r="I387" s="1"/>
      <c r="J387" s="13"/>
      <c r="K387" s="15">
        <v>2320</v>
      </c>
      <c r="L387" s="2" t="s">
        <v>59</v>
      </c>
      <c r="M387" s="16">
        <f t="shared" si="8"/>
        <v>0.56862745098039214</v>
      </c>
      <c r="N387" s="17">
        <v>44398.46875</v>
      </c>
      <c r="O387" s="17">
        <v>44403.708333333336</v>
      </c>
      <c r="P387" s="11"/>
      <c r="Q387" s="18">
        <v>44398.541666666664</v>
      </c>
    </row>
    <row r="388" spans="1:17" x14ac:dyDescent="0.4">
      <c r="A388" s="11">
        <v>387</v>
      </c>
      <c r="B388" s="11" t="s">
        <v>22</v>
      </c>
      <c r="C388" s="11" t="s">
        <v>442</v>
      </c>
      <c r="D388" s="1"/>
      <c r="E388" s="2" t="s">
        <v>33</v>
      </c>
      <c r="F388" s="13">
        <v>3</v>
      </c>
      <c r="G388" s="14">
        <v>8500</v>
      </c>
      <c r="H388" s="1"/>
      <c r="I388" s="1"/>
      <c r="J388" s="13"/>
      <c r="K388" s="15">
        <v>8500</v>
      </c>
      <c r="L388" s="2" t="s">
        <v>59</v>
      </c>
      <c r="M388" s="16">
        <f t="shared" si="8"/>
        <v>3.125</v>
      </c>
      <c r="N388" s="17">
        <v>44398.666666666664</v>
      </c>
      <c r="O388" s="17">
        <v>44404.708333333336</v>
      </c>
      <c r="P388" s="11"/>
      <c r="Q388" s="18">
        <v>44403.645833333336</v>
      </c>
    </row>
    <row r="389" spans="1:17" x14ac:dyDescent="0.4">
      <c r="A389" s="11">
        <v>388</v>
      </c>
      <c r="B389" s="11" t="s">
        <v>443</v>
      </c>
      <c r="C389" s="11" t="s">
        <v>444</v>
      </c>
      <c r="D389" s="1"/>
      <c r="E389" s="2" t="s">
        <v>58</v>
      </c>
      <c r="F389" s="13">
        <v>57</v>
      </c>
      <c r="G389" s="14">
        <v>120</v>
      </c>
      <c r="H389" s="1"/>
      <c r="I389" s="1"/>
      <c r="J389" s="13"/>
      <c r="K389" s="15">
        <v>1800</v>
      </c>
      <c r="L389" s="2" t="s">
        <v>59</v>
      </c>
      <c r="M389" s="16">
        <f t="shared" si="8"/>
        <v>0.83823529411764708</v>
      </c>
      <c r="N389" s="17">
        <v>44398.666666666664</v>
      </c>
      <c r="O389" s="17">
        <v>44405.708333333336</v>
      </c>
      <c r="P389" s="11"/>
      <c r="Q389" s="18">
        <v>44405.586805555555</v>
      </c>
    </row>
    <row r="390" spans="1:17" x14ac:dyDescent="0.4">
      <c r="A390" s="11">
        <v>389</v>
      </c>
      <c r="B390" s="11" t="s">
        <v>250</v>
      </c>
      <c r="C390" s="11" t="s">
        <v>445</v>
      </c>
      <c r="D390" s="1"/>
      <c r="E390" s="2" t="s">
        <v>33</v>
      </c>
      <c r="F390" s="13">
        <v>1</v>
      </c>
      <c r="G390" s="14">
        <v>7200</v>
      </c>
      <c r="H390" s="1"/>
      <c r="I390" s="1"/>
      <c r="J390" s="13"/>
      <c r="K390" s="15">
        <v>7200</v>
      </c>
      <c r="L390" s="2" t="s">
        <v>21</v>
      </c>
      <c r="M390" s="16">
        <f t="shared" si="8"/>
        <v>0.88235294117647056</v>
      </c>
      <c r="N390" s="17">
        <v>44403.625</v>
      </c>
      <c r="O390" s="17">
        <v>44407.708333333336</v>
      </c>
      <c r="P390" s="11"/>
      <c r="Q390" s="18">
        <v>44405.451388888891</v>
      </c>
    </row>
    <row r="391" spans="1:17" x14ac:dyDescent="0.4">
      <c r="A391" s="11">
        <v>390</v>
      </c>
      <c r="B391" s="11" t="s">
        <v>250</v>
      </c>
      <c r="C391" s="11" t="s">
        <v>446</v>
      </c>
      <c r="D391" s="1"/>
      <c r="E391" s="2" t="s">
        <v>33</v>
      </c>
      <c r="F391" s="13">
        <v>1</v>
      </c>
      <c r="G391" s="14">
        <v>600</v>
      </c>
      <c r="H391" s="1"/>
      <c r="I391" s="1"/>
      <c r="J391" s="13"/>
      <c r="K391" s="15">
        <v>600</v>
      </c>
      <c r="L391" s="2" t="s">
        <v>21</v>
      </c>
      <c r="M391" s="16">
        <f t="shared" si="8"/>
        <v>7.3529411764705885E-2</v>
      </c>
      <c r="N391" s="17">
        <v>44403.625</v>
      </c>
      <c r="O391" s="17">
        <v>44407.708333333336</v>
      </c>
      <c r="P391" s="11"/>
      <c r="Q391" s="18">
        <v>44405.454861111109</v>
      </c>
    </row>
    <row r="392" spans="1:17" x14ac:dyDescent="0.4">
      <c r="A392" s="11">
        <v>391</v>
      </c>
      <c r="B392" s="11" t="s">
        <v>250</v>
      </c>
      <c r="C392" s="11" t="s">
        <v>447</v>
      </c>
      <c r="D392" s="1"/>
      <c r="E392" s="2" t="s">
        <v>33</v>
      </c>
      <c r="F392" s="13">
        <v>1</v>
      </c>
      <c r="G392" s="14">
        <v>2000</v>
      </c>
      <c r="H392" s="1"/>
      <c r="I392" s="1"/>
      <c r="J392" s="13"/>
      <c r="K392" s="15">
        <v>2000</v>
      </c>
      <c r="L392" s="2" t="s">
        <v>21</v>
      </c>
      <c r="M392" s="16">
        <f t="shared" si="8"/>
        <v>0.24509803921568626</v>
      </c>
      <c r="N392" s="17">
        <v>44403.625</v>
      </c>
      <c r="O392" s="17">
        <v>44407.708333333336</v>
      </c>
      <c r="P392" s="11"/>
      <c r="Q392" s="18">
        <v>44405.465277777781</v>
      </c>
    </row>
    <row r="393" spans="1:17" x14ac:dyDescent="0.4">
      <c r="A393" s="11">
        <v>392</v>
      </c>
      <c r="B393" s="11" t="s">
        <v>250</v>
      </c>
      <c r="C393" s="11" t="s">
        <v>448</v>
      </c>
      <c r="D393" s="1"/>
      <c r="E393" s="2" t="s">
        <v>33</v>
      </c>
      <c r="F393" s="13">
        <v>2</v>
      </c>
      <c r="G393" s="14">
        <v>2300</v>
      </c>
      <c r="H393" s="1"/>
      <c r="I393" s="1"/>
      <c r="J393" s="13"/>
      <c r="K393" s="15">
        <v>2300</v>
      </c>
      <c r="L393" s="2" t="s">
        <v>21</v>
      </c>
      <c r="M393" s="16">
        <f t="shared" si="8"/>
        <v>0.56372549019607843</v>
      </c>
      <c r="N393" s="17">
        <v>44403.625</v>
      </c>
      <c r="O393" s="17">
        <v>44407.708333333336</v>
      </c>
      <c r="P393" s="11"/>
      <c r="Q393" s="18">
        <v>44405.475694444445</v>
      </c>
    </row>
    <row r="394" spans="1:17" x14ac:dyDescent="0.4">
      <c r="A394" s="11">
        <v>393</v>
      </c>
      <c r="B394" s="11" t="s">
        <v>250</v>
      </c>
      <c r="C394" s="11" t="s">
        <v>449</v>
      </c>
      <c r="D394" s="1"/>
      <c r="E394" s="2" t="s">
        <v>33</v>
      </c>
      <c r="F394" s="13">
        <v>2</v>
      </c>
      <c r="G394" s="14">
        <v>2300</v>
      </c>
      <c r="H394" s="1"/>
      <c r="I394" s="1"/>
      <c r="J394" s="13"/>
      <c r="K394" s="15">
        <v>2300</v>
      </c>
      <c r="L394" s="2" t="s">
        <v>21</v>
      </c>
      <c r="M394" s="16">
        <f t="shared" si="8"/>
        <v>0.56372549019607843</v>
      </c>
      <c r="N394" s="17">
        <v>44403.625</v>
      </c>
      <c r="O394" s="17">
        <v>44407.708333333336</v>
      </c>
      <c r="P394" s="11"/>
      <c r="Q394" s="18">
        <v>44405.493055555555</v>
      </c>
    </row>
    <row r="395" spans="1:17" x14ac:dyDescent="0.4">
      <c r="A395" s="11">
        <v>394</v>
      </c>
      <c r="B395" s="11" t="s">
        <v>250</v>
      </c>
      <c r="C395" s="11" t="s">
        <v>450</v>
      </c>
      <c r="D395" s="1"/>
      <c r="E395" s="2" t="s">
        <v>33</v>
      </c>
      <c r="F395" s="13">
        <v>2</v>
      </c>
      <c r="G395" s="14">
        <v>900</v>
      </c>
      <c r="H395" s="1"/>
      <c r="I395" s="1"/>
      <c r="J395" s="13"/>
      <c r="K395" s="15">
        <v>900</v>
      </c>
      <c r="L395" s="2" t="s">
        <v>21</v>
      </c>
      <c r="M395" s="16">
        <f t="shared" si="8"/>
        <v>0.22058823529411764</v>
      </c>
      <c r="N395" s="17">
        <v>44403.625</v>
      </c>
      <c r="O395" s="17">
        <v>44407.708333333336</v>
      </c>
      <c r="P395" s="11"/>
      <c r="Q395" s="18">
        <v>44405.506944444445</v>
      </c>
    </row>
    <row r="396" spans="1:17" x14ac:dyDescent="0.4">
      <c r="A396" s="11">
        <v>395</v>
      </c>
      <c r="B396" s="11" t="s">
        <v>22</v>
      </c>
      <c r="C396" s="11" t="s">
        <v>374</v>
      </c>
      <c r="D396" s="1"/>
      <c r="E396" s="2" t="s">
        <v>33</v>
      </c>
      <c r="F396" s="13">
        <v>4</v>
      </c>
      <c r="G396" s="14">
        <v>4000</v>
      </c>
      <c r="H396" s="1"/>
      <c r="I396" s="1"/>
      <c r="J396" s="13"/>
      <c r="K396" s="15">
        <v>4000</v>
      </c>
      <c r="L396" s="2" t="s">
        <v>59</v>
      </c>
      <c r="M396" s="16">
        <f t="shared" si="8"/>
        <v>1.9607843137254901</v>
      </c>
      <c r="N396" s="17">
        <v>44404.625</v>
      </c>
      <c r="O396" s="17">
        <v>44407.708333333336</v>
      </c>
      <c r="P396" s="11"/>
      <c r="Q396" s="18">
        <v>44404.46875</v>
      </c>
    </row>
    <row r="397" spans="1:17" x14ac:dyDescent="0.4">
      <c r="A397" s="11">
        <v>396</v>
      </c>
      <c r="B397" s="11" t="s">
        <v>95</v>
      </c>
      <c r="C397" s="11" t="s">
        <v>451</v>
      </c>
      <c r="D397" s="1"/>
      <c r="E397" s="2" t="s">
        <v>58</v>
      </c>
      <c r="F397" s="13">
        <v>6</v>
      </c>
      <c r="G397" s="14">
        <v>500</v>
      </c>
      <c r="H397" s="1"/>
      <c r="I397" s="1"/>
      <c r="J397" s="13"/>
      <c r="K397" s="15">
        <v>1500</v>
      </c>
      <c r="L397" s="2" t="s">
        <v>59</v>
      </c>
      <c r="M397" s="16">
        <f t="shared" si="8"/>
        <v>0.36764705882352938</v>
      </c>
      <c r="N397" s="17">
        <v>44403.704861111109</v>
      </c>
      <c r="O397" s="17">
        <v>44406.708333333336</v>
      </c>
      <c r="P397" s="11"/>
      <c r="Q397" s="18">
        <v>44404.475694444445</v>
      </c>
    </row>
    <row r="398" spans="1:17" x14ac:dyDescent="0.4">
      <c r="A398" s="11">
        <v>397</v>
      </c>
      <c r="B398" s="11" t="s">
        <v>22</v>
      </c>
      <c r="C398" s="11" t="s">
        <v>452</v>
      </c>
      <c r="D398" s="1"/>
      <c r="E398" s="2" t="s">
        <v>33</v>
      </c>
      <c r="F398" s="13">
        <v>2</v>
      </c>
      <c r="G398" s="14">
        <v>6200</v>
      </c>
      <c r="H398" s="1"/>
      <c r="I398" s="1"/>
      <c r="J398" s="13"/>
      <c r="K398" s="15">
        <v>6200</v>
      </c>
      <c r="L398" s="2" t="s">
        <v>21</v>
      </c>
      <c r="M398" s="16">
        <f t="shared" si="8"/>
        <v>1.5196078431372548</v>
      </c>
      <c r="N398" s="17">
        <v>44404.4375</v>
      </c>
      <c r="O398" s="17">
        <v>44407.708333333336</v>
      </c>
      <c r="P398" s="11"/>
      <c r="Q398" s="18">
        <v>44405.444444444445</v>
      </c>
    </row>
    <row r="399" spans="1:17" x14ac:dyDescent="0.4">
      <c r="A399" s="11">
        <v>398</v>
      </c>
      <c r="B399" s="11" t="s">
        <v>29</v>
      </c>
      <c r="C399" s="11" t="s">
        <v>453</v>
      </c>
      <c r="D399" s="1"/>
      <c r="E399" s="2" t="s">
        <v>33</v>
      </c>
      <c r="F399" s="13">
        <v>1</v>
      </c>
      <c r="G399" s="14">
        <v>1000</v>
      </c>
      <c r="H399" s="1" t="s">
        <v>20</v>
      </c>
      <c r="I399" s="1"/>
      <c r="J399" s="13"/>
      <c r="K399" s="15">
        <v>1000</v>
      </c>
      <c r="L399" s="2" t="s">
        <v>21</v>
      </c>
      <c r="M399" s="16">
        <f t="shared" si="8"/>
        <v>0.12254901960784313</v>
      </c>
      <c r="N399" s="17">
        <v>44405.461805555555</v>
      </c>
      <c r="O399" s="17">
        <v>44418.708333333336</v>
      </c>
      <c r="P399" s="11"/>
      <c r="Q399" s="18">
        <v>44405.638888888891</v>
      </c>
    </row>
    <row r="400" spans="1:17" x14ac:dyDescent="0.4">
      <c r="A400" s="11">
        <v>399</v>
      </c>
      <c r="B400" s="11" t="s">
        <v>100</v>
      </c>
      <c r="C400" s="11" t="s">
        <v>454</v>
      </c>
      <c r="D400" s="1"/>
      <c r="E400" s="2" t="s">
        <v>33</v>
      </c>
      <c r="F400" s="13">
        <v>2</v>
      </c>
      <c r="G400" s="14">
        <v>1000</v>
      </c>
      <c r="H400" s="1"/>
      <c r="I400" s="1" t="s">
        <v>20</v>
      </c>
      <c r="J400" s="13"/>
      <c r="K400" s="15">
        <v>1000</v>
      </c>
      <c r="L400" s="2" t="s">
        <v>21</v>
      </c>
      <c r="M400" s="16">
        <f t="shared" si="8"/>
        <v>0.24509803921568626</v>
      </c>
      <c r="N400" s="17">
        <v>44405.479166666664</v>
      </c>
      <c r="O400" s="17">
        <v>44411.708333333336</v>
      </c>
      <c r="P400" s="11"/>
      <c r="Q400" s="18">
        <v>44410.541666666664</v>
      </c>
    </row>
    <row r="401" spans="1:17" x14ac:dyDescent="0.4">
      <c r="A401" s="11">
        <v>400</v>
      </c>
      <c r="B401" s="11" t="s">
        <v>341</v>
      </c>
      <c r="C401" s="11" t="s">
        <v>455</v>
      </c>
      <c r="D401" s="1"/>
      <c r="E401" s="2" t="s">
        <v>24</v>
      </c>
      <c r="F401" s="13">
        <v>100</v>
      </c>
      <c r="G401" s="14">
        <v>400</v>
      </c>
      <c r="H401" s="1"/>
      <c r="I401" s="1"/>
      <c r="J401" s="13"/>
      <c r="K401" s="15">
        <v>20000</v>
      </c>
      <c r="L401" s="2" t="s">
        <v>21</v>
      </c>
      <c r="M401" s="16">
        <f t="shared" si="8"/>
        <v>7.3529411764705888</v>
      </c>
      <c r="N401" s="17">
        <v>44405.486111111109</v>
      </c>
      <c r="O401" s="17">
        <v>44412.708333333336</v>
      </c>
      <c r="P401" s="11"/>
      <c r="Q401" s="18">
        <v>44407.631944444445</v>
      </c>
    </row>
    <row r="402" spans="1:17" x14ac:dyDescent="0.4">
      <c r="A402" s="11">
        <v>401</v>
      </c>
      <c r="B402" s="11" t="s">
        <v>44</v>
      </c>
      <c r="C402" s="11" t="s">
        <v>456</v>
      </c>
      <c r="D402" s="1"/>
      <c r="E402" s="2" t="s">
        <v>19</v>
      </c>
      <c r="F402" s="13">
        <v>256</v>
      </c>
      <c r="G402" s="14">
        <v>150</v>
      </c>
      <c r="H402" s="1" t="s">
        <v>20</v>
      </c>
      <c r="I402" s="1"/>
      <c r="J402" s="13"/>
      <c r="K402" s="15">
        <v>19200</v>
      </c>
      <c r="L402" s="2" t="s">
        <v>21</v>
      </c>
      <c r="M402" s="16">
        <f t="shared" si="8"/>
        <v>4.7058823529411766</v>
      </c>
      <c r="N402" s="17">
        <v>44406.434027777781</v>
      </c>
      <c r="O402" s="17">
        <v>44414.708333333336</v>
      </c>
      <c r="P402" s="11" t="s">
        <v>197</v>
      </c>
      <c r="Q402" s="18">
        <v>44410.583333333336</v>
      </c>
    </row>
    <row r="403" spans="1:17" x14ac:dyDescent="0.4">
      <c r="A403" s="11">
        <v>402</v>
      </c>
      <c r="B403" s="11" t="s">
        <v>180</v>
      </c>
      <c r="C403" s="11" t="s">
        <v>457</v>
      </c>
      <c r="D403" s="1"/>
      <c r="E403" s="2" t="s">
        <v>24</v>
      </c>
      <c r="F403" s="13">
        <v>108</v>
      </c>
      <c r="G403" s="14">
        <v>30</v>
      </c>
      <c r="H403" s="1"/>
      <c r="I403" s="1"/>
      <c r="J403" s="13"/>
      <c r="K403" s="15">
        <v>1620</v>
      </c>
      <c r="L403" s="2" t="s">
        <v>21</v>
      </c>
      <c r="M403" s="16">
        <f t="shared" si="8"/>
        <v>0.59558823529411764</v>
      </c>
      <c r="N403" s="17">
        <v>44407.659722222219</v>
      </c>
      <c r="O403" s="17">
        <v>44412.708333333336</v>
      </c>
      <c r="P403" s="11"/>
      <c r="Q403" s="18">
        <v>44411.416666666664</v>
      </c>
    </row>
    <row r="404" spans="1:17" x14ac:dyDescent="0.4">
      <c r="A404" s="11">
        <v>403</v>
      </c>
      <c r="B404" s="11" t="s">
        <v>180</v>
      </c>
      <c r="C404" s="11" t="s">
        <v>458</v>
      </c>
      <c r="D404" s="1"/>
      <c r="E404" s="2" t="s">
        <v>24</v>
      </c>
      <c r="F404" s="13">
        <v>46</v>
      </c>
      <c r="G404" s="14">
        <v>30</v>
      </c>
      <c r="H404" s="1"/>
      <c r="I404" s="1"/>
      <c r="J404" s="13"/>
      <c r="K404" s="15">
        <v>690</v>
      </c>
      <c r="L404" s="2" t="s">
        <v>21</v>
      </c>
      <c r="M404" s="16">
        <f t="shared" si="8"/>
        <v>0.25367647058823528</v>
      </c>
      <c r="N404" s="17">
        <v>44407.659722222219</v>
      </c>
      <c r="O404" s="17">
        <v>44412.708333333336</v>
      </c>
      <c r="P404" s="11"/>
      <c r="Q404" s="18">
        <v>44411.430555555555</v>
      </c>
    </row>
    <row r="405" spans="1:17" x14ac:dyDescent="0.4">
      <c r="A405" s="11">
        <v>404</v>
      </c>
      <c r="B405" s="11" t="s">
        <v>180</v>
      </c>
      <c r="C405" s="11" t="s">
        <v>459</v>
      </c>
      <c r="D405" s="1"/>
      <c r="E405" s="2" t="s">
        <v>24</v>
      </c>
      <c r="F405" s="13">
        <v>30</v>
      </c>
      <c r="G405" s="14">
        <v>30</v>
      </c>
      <c r="H405" s="1"/>
      <c r="I405" s="1"/>
      <c r="J405" s="13"/>
      <c r="K405" s="15">
        <v>450</v>
      </c>
      <c r="L405" s="2" t="s">
        <v>21</v>
      </c>
      <c r="M405" s="16">
        <f t="shared" si="8"/>
        <v>0.16544117647058823</v>
      </c>
      <c r="N405" s="17">
        <v>44407.659722222219</v>
      </c>
      <c r="O405" s="17">
        <v>44412.708333333336</v>
      </c>
      <c r="P405" s="11"/>
      <c r="Q405" s="18">
        <v>44411.4375</v>
      </c>
    </row>
    <row r="406" spans="1:17" x14ac:dyDescent="0.4">
      <c r="A406" s="11">
        <v>405</v>
      </c>
      <c r="B406" s="11" t="s">
        <v>341</v>
      </c>
      <c r="C406" s="11" t="s">
        <v>460</v>
      </c>
      <c r="D406" s="1" t="s">
        <v>20</v>
      </c>
      <c r="E406" s="2" t="s">
        <v>24</v>
      </c>
      <c r="F406" s="13">
        <v>20</v>
      </c>
      <c r="G406" s="14">
        <v>20</v>
      </c>
      <c r="H406" s="1"/>
      <c r="I406" s="1"/>
      <c r="J406" s="13"/>
      <c r="K406" s="15">
        <v>200</v>
      </c>
      <c r="L406" s="2" t="s">
        <v>21</v>
      </c>
      <c r="M406" s="16">
        <f t="shared" si="8"/>
        <v>7.3529411764705885E-2</v>
      </c>
      <c r="N406" s="17">
        <v>44410.395833333336</v>
      </c>
      <c r="O406" s="17">
        <v>44413.708333333336</v>
      </c>
      <c r="P406" s="11"/>
      <c r="Q406" s="18">
        <v>44410.517361111109</v>
      </c>
    </row>
    <row r="407" spans="1:17" x14ac:dyDescent="0.4">
      <c r="A407" s="11">
        <v>406</v>
      </c>
      <c r="B407" s="11" t="s">
        <v>341</v>
      </c>
      <c r="C407" s="11" t="s">
        <v>461</v>
      </c>
      <c r="D407" s="1" t="s">
        <v>20</v>
      </c>
      <c r="E407" s="2" t="s">
        <v>24</v>
      </c>
      <c r="F407" s="13">
        <v>19</v>
      </c>
      <c r="G407" s="14">
        <v>50</v>
      </c>
      <c r="H407" s="1"/>
      <c r="I407" s="1"/>
      <c r="J407" s="13"/>
      <c r="K407" s="15">
        <v>500</v>
      </c>
      <c r="L407" s="2" t="s">
        <v>21</v>
      </c>
      <c r="M407" s="16">
        <f t="shared" si="8"/>
        <v>0.17463235294117649</v>
      </c>
      <c r="N407" s="17">
        <v>44410.395833333336</v>
      </c>
      <c r="O407" s="17">
        <v>44413.708333333336</v>
      </c>
      <c r="P407" s="11"/>
      <c r="Q407" s="18">
        <v>44410.527777777781</v>
      </c>
    </row>
    <row r="408" spans="1:17" x14ac:dyDescent="0.4">
      <c r="A408" s="11">
        <v>407</v>
      </c>
      <c r="B408" s="11" t="s">
        <v>95</v>
      </c>
      <c r="C408" s="11" t="s">
        <v>462</v>
      </c>
      <c r="D408" s="1"/>
      <c r="E408" s="2" t="s">
        <v>24</v>
      </c>
      <c r="F408" s="13">
        <v>28</v>
      </c>
      <c r="G408" s="14">
        <v>200</v>
      </c>
      <c r="H408" s="1"/>
      <c r="I408" s="1"/>
      <c r="J408" s="13"/>
      <c r="K408" s="15">
        <v>2800</v>
      </c>
      <c r="L408" s="2" t="s">
        <v>21</v>
      </c>
      <c r="M408" s="16">
        <f t="shared" si="8"/>
        <v>1.0294117647058825</v>
      </c>
      <c r="N408" s="17">
        <v>44410.465277777781</v>
      </c>
      <c r="O408" s="17">
        <v>44412.708333333336</v>
      </c>
      <c r="P408" s="11"/>
      <c r="Q408" s="18">
        <v>44411.475694444445</v>
      </c>
    </row>
    <row r="409" spans="1:17" x14ac:dyDescent="0.4">
      <c r="A409" s="11">
        <v>408</v>
      </c>
      <c r="B409" s="11" t="s">
        <v>119</v>
      </c>
      <c r="C409" s="11" t="s">
        <v>433</v>
      </c>
      <c r="D409" s="1"/>
      <c r="E409" s="2" t="s">
        <v>58</v>
      </c>
      <c r="F409" s="13">
        <v>43</v>
      </c>
      <c r="G409" s="14">
        <v>130</v>
      </c>
      <c r="H409" s="1"/>
      <c r="I409" s="1"/>
      <c r="J409" s="13"/>
      <c r="K409" s="15">
        <v>1430</v>
      </c>
      <c r="L409" s="2" t="s">
        <v>59</v>
      </c>
      <c r="M409" s="16">
        <f t="shared" si="8"/>
        <v>0.68504901960784315</v>
      </c>
      <c r="N409" s="17">
        <v>44410.46875</v>
      </c>
      <c r="O409" s="17">
        <v>44428.708333333336</v>
      </c>
      <c r="P409" s="11" t="s">
        <v>79</v>
      </c>
      <c r="Q409" s="18">
        <v>44411.496527777781</v>
      </c>
    </row>
    <row r="410" spans="1:17" x14ac:dyDescent="0.4">
      <c r="A410" s="11">
        <v>409</v>
      </c>
      <c r="B410" s="11" t="s">
        <v>22</v>
      </c>
      <c r="C410" s="11" t="s">
        <v>463</v>
      </c>
      <c r="D410" s="1"/>
      <c r="E410" s="2" t="s">
        <v>33</v>
      </c>
      <c r="F410" s="13">
        <v>1</v>
      </c>
      <c r="G410" s="14">
        <v>1200</v>
      </c>
      <c r="H410" s="1"/>
      <c r="I410" s="1"/>
      <c r="J410" s="13"/>
      <c r="K410" s="15">
        <v>1200</v>
      </c>
      <c r="L410" s="2" t="s">
        <v>21</v>
      </c>
      <c r="M410" s="16">
        <f t="shared" si="8"/>
        <v>0.14705882352941177</v>
      </c>
      <c r="N410" s="17">
        <v>44410.5</v>
      </c>
      <c r="O410" s="17">
        <v>44414.708333333336</v>
      </c>
      <c r="P410" s="11"/>
      <c r="Q410" s="18">
        <v>44411.496527777781</v>
      </c>
    </row>
    <row r="411" spans="1:17" x14ac:dyDescent="0.4">
      <c r="A411" s="11">
        <v>410</v>
      </c>
      <c r="B411" s="11" t="s">
        <v>22</v>
      </c>
      <c r="C411" s="11" t="s">
        <v>464</v>
      </c>
      <c r="D411" s="1"/>
      <c r="E411" s="2" t="s">
        <v>33</v>
      </c>
      <c r="F411" s="13">
        <v>1</v>
      </c>
      <c r="G411" s="14">
        <v>1200</v>
      </c>
      <c r="H411" s="1"/>
      <c r="I411" s="1"/>
      <c r="J411" s="13"/>
      <c r="K411" s="15">
        <v>1200</v>
      </c>
      <c r="L411" s="2" t="s">
        <v>21</v>
      </c>
      <c r="M411" s="16">
        <f t="shared" si="8"/>
        <v>0.14705882352941177</v>
      </c>
      <c r="N411" s="17">
        <v>44410.5</v>
      </c>
      <c r="O411" s="17">
        <v>44414.708333333336</v>
      </c>
      <c r="P411" s="11"/>
      <c r="Q411" s="18">
        <v>44411.506944444445</v>
      </c>
    </row>
    <row r="412" spans="1:17" x14ac:dyDescent="0.4">
      <c r="A412" s="11">
        <v>411</v>
      </c>
      <c r="B412" s="11" t="s">
        <v>100</v>
      </c>
      <c r="C412" s="11" t="s">
        <v>465</v>
      </c>
      <c r="D412" s="1" t="s">
        <v>20</v>
      </c>
      <c r="E412" s="2" t="s">
        <v>19</v>
      </c>
      <c r="F412" s="13">
        <v>174</v>
      </c>
      <c r="G412" s="14">
        <v>150</v>
      </c>
      <c r="H412" s="1" t="s">
        <v>20</v>
      </c>
      <c r="I412" s="1"/>
      <c r="J412" s="13"/>
      <c r="K412" s="15">
        <v>13050</v>
      </c>
      <c r="L412" s="2" t="s">
        <v>21</v>
      </c>
      <c r="M412" s="16">
        <f t="shared" si="8"/>
        <v>3.1985294117647056</v>
      </c>
      <c r="N412" s="17">
        <v>44410.5625</v>
      </c>
      <c r="O412" s="17">
        <v>44418.708333333336</v>
      </c>
      <c r="P412" s="11"/>
      <c r="Q412" s="18">
        <v>44410.6875</v>
      </c>
    </row>
    <row r="413" spans="1:17" x14ac:dyDescent="0.4">
      <c r="A413" s="11">
        <v>412</v>
      </c>
      <c r="B413" s="11" t="s">
        <v>31</v>
      </c>
      <c r="C413" s="11" t="s">
        <v>426</v>
      </c>
      <c r="D413" s="1"/>
      <c r="E413" s="2" t="s">
        <v>33</v>
      </c>
      <c r="F413" s="13">
        <v>2</v>
      </c>
      <c r="G413" s="14">
        <v>20000</v>
      </c>
      <c r="H413" s="1"/>
      <c r="I413" s="1"/>
      <c r="J413" s="13"/>
      <c r="K413" s="15">
        <v>20000</v>
      </c>
      <c r="L413" s="2" t="s">
        <v>21</v>
      </c>
      <c r="M413" s="16">
        <f t="shared" si="8"/>
        <v>4.9019607843137258</v>
      </c>
      <c r="N413" s="17">
        <v>44410.586805555555</v>
      </c>
      <c r="O413" s="17">
        <v>44417.708333333336</v>
      </c>
      <c r="P413" s="11"/>
      <c r="Q413" s="18">
        <v>44411.697916666664</v>
      </c>
    </row>
    <row r="414" spans="1:17" x14ac:dyDescent="0.4">
      <c r="A414" s="11">
        <v>413</v>
      </c>
      <c r="B414" s="11" t="s">
        <v>31</v>
      </c>
      <c r="C414" s="11" t="s">
        <v>466</v>
      </c>
      <c r="D414" s="1"/>
      <c r="E414" s="2" t="s">
        <v>33</v>
      </c>
      <c r="F414" s="13">
        <v>1</v>
      </c>
      <c r="G414" s="14">
        <v>20000</v>
      </c>
      <c r="H414" s="1"/>
      <c r="I414" s="1"/>
      <c r="J414" s="13"/>
      <c r="K414" s="15">
        <v>20000</v>
      </c>
      <c r="L414" s="2" t="s">
        <v>21</v>
      </c>
      <c r="M414" s="16">
        <f t="shared" si="8"/>
        <v>2.4509803921568629</v>
      </c>
      <c r="N414" s="17">
        <v>44410.586805555555</v>
      </c>
      <c r="O414" s="17">
        <v>44417.708333333336</v>
      </c>
      <c r="P414" s="11"/>
      <c r="Q414" s="18">
        <v>44411.638888888891</v>
      </c>
    </row>
    <row r="415" spans="1:17" x14ac:dyDescent="0.4">
      <c r="A415" s="11">
        <v>414</v>
      </c>
      <c r="B415" s="11" t="s">
        <v>95</v>
      </c>
      <c r="C415" s="11" t="s">
        <v>467</v>
      </c>
      <c r="D415" s="1"/>
      <c r="E415" s="2" t="s">
        <v>58</v>
      </c>
      <c r="F415" s="13">
        <v>8</v>
      </c>
      <c r="G415" s="14">
        <v>500</v>
      </c>
      <c r="H415" s="1"/>
      <c r="I415" s="1"/>
      <c r="J415" s="13"/>
      <c r="K415" s="15">
        <v>2000</v>
      </c>
      <c r="L415" s="2" t="s">
        <v>59</v>
      </c>
      <c r="M415" s="16">
        <f t="shared" si="8"/>
        <v>0.49019607843137253</v>
      </c>
      <c r="N415" s="17">
        <v>44410.611111111109</v>
      </c>
      <c r="O415" s="17">
        <v>44412.708333333336</v>
      </c>
      <c r="P415" s="11"/>
      <c r="Q415" s="18">
        <v>44412.454861111109</v>
      </c>
    </row>
    <row r="416" spans="1:17" x14ac:dyDescent="0.4">
      <c r="A416" s="11">
        <v>415</v>
      </c>
      <c r="B416" s="11" t="s">
        <v>95</v>
      </c>
      <c r="C416" s="11" t="s">
        <v>468</v>
      </c>
      <c r="D416" s="1"/>
      <c r="E416" s="2" t="s">
        <v>58</v>
      </c>
      <c r="F416" s="13">
        <v>8</v>
      </c>
      <c r="G416" s="14">
        <v>300</v>
      </c>
      <c r="H416" s="1"/>
      <c r="I416" s="1"/>
      <c r="J416" s="13"/>
      <c r="K416" s="15">
        <v>1200</v>
      </c>
      <c r="L416" s="2" t="s">
        <v>59</v>
      </c>
      <c r="M416" s="16">
        <f t="shared" si="8"/>
        <v>0.29411764705882354</v>
      </c>
      <c r="N416" s="17">
        <v>44410.611111111109</v>
      </c>
      <c r="O416" s="17">
        <v>44413.708333333336</v>
      </c>
      <c r="P416" s="11"/>
      <c r="Q416" s="18">
        <v>44411.434027777781</v>
      </c>
    </row>
    <row r="417" spans="1:17" x14ac:dyDescent="0.4">
      <c r="A417" s="11">
        <v>416</v>
      </c>
      <c r="B417" s="11" t="s">
        <v>310</v>
      </c>
      <c r="C417" s="11" t="s">
        <v>469</v>
      </c>
      <c r="D417" s="1"/>
      <c r="E417" s="2" t="s">
        <v>24</v>
      </c>
      <c r="F417" s="13">
        <v>70</v>
      </c>
      <c r="G417" s="14">
        <v>350</v>
      </c>
      <c r="H417" s="1"/>
      <c r="I417" s="1"/>
      <c r="J417" s="13"/>
      <c r="K417" s="15">
        <v>12250</v>
      </c>
      <c r="L417" s="2" t="s">
        <v>21</v>
      </c>
      <c r="M417" s="16">
        <f t="shared" si="8"/>
        <v>4.5036764705882355</v>
      </c>
      <c r="N417" s="17">
        <v>44412.496527777781</v>
      </c>
      <c r="O417" s="17">
        <v>44418.708333333336</v>
      </c>
      <c r="P417" s="11"/>
      <c r="Q417" s="18">
        <v>44413.548611111109</v>
      </c>
    </row>
    <row r="418" spans="1:17" x14ac:dyDescent="0.4">
      <c r="A418" s="11">
        <v>417</v>
      </c>
      <c r="B418" s="11" t="s">
        <v>245</v>
      </c>
      <c r="C418" s="11" t="s">
        <v>470</v>
      </c>
      <c r="D418" s="1"/>
      <c r="E418" s="2" t="s">
        <v>33</v>
      </c>
      <c r="F418" s="13">
        <v>2</v>
      </c>
      <c r="G418" s="14">
        <v>2500</v>
      </c>
      <c r="H418" s="1" t="s">
        <v>20</v>
      </c>
      <c r="I418" s="1"/>
      <c r="J418" s="13"/>
      <c r="K418" s="15">
        <v>2500</v>
      </c>
      <c r="L418" s="2" t="s">
        <v>173</v>
      </c>
      <c r="M418" s="16">
        <f t="shared" si="8"/>
        <v>0.61274509803921573</v>
      </c>
      <c r="N418" s="17">
        <v>44412.604166666664</v>
      </c>
      <c r="O418" s="17">
        <v>44419.708333333336</v>
      </c>
      <c r="P418" s="11"/>
      <c r="Q418" s="18">
        <v>44413.465277777781</v>
      </c>
    </row>
    <row r="419" spans="1:17" x14ac:dyDescent="0.4">
      <c r="A419" s="11">
        <v>418</v>
      </c>
      <c r="B419" s="11" t="s">
        <v>31</v>
      </c>
      <c r="C419" s="11" t="s">
        <v>471</v>
      </c>
      <c r="D419" s="1"/>
      <c r="E419" s="2" t="s">
        <v>33</v>
      </c>
      <c r="F419" s="13">
        <v>1</v>
      </c>
      <c r="G419" s="14">
        <v>2000</v>
      </c>
      <c r="H419" s="1"/>
      <c r="I419" s="1"/>
      <c r="J419" s="13"/>
      <c r="K419" s="15">
        <v>2000</v>
      </c>
      <c r="L419" s="2" t="s">
        <v>21</v>
      </c>
      <c r="M419" s="16">
        <f t="shared" si="8"/>
        <v>0.24509803921568626</v>
      </c>
      <c r="N419" s="17">
        <v>44412.611111111109</v>
      </c>
      <c r="O419" s="17">
        <v>44418.708333333336</v>
      </c>
      <c r="P419" s="11" t="s">
        <v>28</v>
      </c>
      <c r="Q419" s="18">
        <v>44412.642361111109</v>
      </c>
    </row>
    <row r="420" spans="1:17" x14ac:dyDescent="0.4">
      <c r="A420" s="11">
        <v>419</v>
      </c>
      <c r="B420" s="11" t="s">
        <v>31</v>
      </c>
      <c r="C420" s="11" t="s">
        <v>472</v>
      </c>
      <c r="D420" s="1"/>
      <c r="E420" s="2" t="s">
        <v>33</v>
      </c>
      <c r="F420" s="13">
        <v>1</v>
      </c>
      <c r="G420" s="14">
        <v>2000</v>
      </c>
      <c r="H420" s="1"/>
      <c r="I420" s="1"/>
      <c r="J420" s="13"/>
      <c r="K420" s="15">
        <v>2000</v>
      </c>
      <c r="L420" s="2" t="s">
        <v>21</v>
      </c>
      <c r="M420" s="16">
        <f t="shared" si="8"/>
        <v>0.24509803921568626</v>
      </c>
      <c r="N420" s="17">
        <v>44412.611111111109</v>
      </c>
      <c r="O420" s="17">
        <v>44418.708333333336</v>
      </c>
      <c r="P420" s="11" t="s">
        <v>28</v>
      </c>
      <c r="Q420" s="18">
        <v>44412.65625</v>
      </c>
    </row>
    <row r="421" spans="1:17" x14ac:dyDescent="0.4">
      <c r="A421" s="11">
        <v>420</v>
      </c>
      <c r="B421" s="11" t="s">
        <v>31</v>
      </c>
      <c r="C421" s="11" t="s">
        <v>473</v>
      </c>
      <c r="D421" s="1"/>
      <c r="E421" s="2" t="s">
        <v>33</v>
      </c>
      <c r="F421" s="13">
        <v>2</v>
      </c>
      <c r="G421" s="14">
        <v>2000</v>
      </c>
      <c r="H421" s="1"/>
      <c r="I421" s="1"/>
      <c r="J421" s="13"/>
      <c r="K421" s="15">
        <v>2000</v>
      </c>
      <c r="L421" s="2" t="s">
        <v>21</v>
      </c>
      <c r="M421" s="16">
        <f t="shared" si="8"/>
        <v>0.49019607843137253</v>
      </c>
      <c r="N421" s="17">
        <v>44412.611111111109</v>
      </c>
      <c r="O421" s="17">
        <v>44418.708333333336</v>
      </c>
      <c r="P421" s="11" t="s">
        <v>28</v>
      </c>
      <c r="Q421" s="18">
        <v>44412.6875</v>
      </c>
    </row>
    <row r="422" spans="1:17" x14ac:dyDescent="0.4">
      <c r="A422" s="11">
        <v>421</v>
      </c>
      <c r="B422" s="11" t="s">
        <v>474</v>
      </c>
      <c r="C422" s="11" t="s">
        <v>475</v>
      </c>
      <c r="D422" s="1"/>
      <c r="E422" s="2" t="s">
        <v>19</v>
      </c>
      <c r="F422" s="13">
        <v>154</v>
      </c>
      <c r="G422" s="14">
        <v>100</v>
      </c>
      <c r="H422" s="1" t="s">
        <v>20</v>
      </c>
      <c r="I422" s="1"/>
      <c r="J422" s="13"/>
      <c r="K422" s="15">
        <v>7700</v>
      </c>
      <c r="L422" s="2" t="s">
        <v>21</v>
      </c>
      <c r="M422" s="16">
        <f t="shared" si="8"/>
        <v>1.8872549019607843</v>
      </c>
      <c r="N422" s="17">
        <v>44413.597222222219</v>
      </c>
      <c r="O422" s="17">
        <v>44427.708333333336</v>
      </c>
      <c r="P422" s="11"/>
      <c r="Q422" s="18">
        <v>44419.559027777781</v>
      </c>
    </row>
    <row r="423" spans="1:17" x14ac:dyDescent="0.4">
      <c r="A423" s="11">
        <v>422</v>
      </c>
      <c r="B423" s="11" t="s">
        <v>68</v>
      </c>
      <c r="C423" s="11" t="s">
        <v>476</v>
      </c>
      <c r="D423" s="1" t="s">
        <v>20</v>
      </c>
      <c r="E423" s="2" t="s">
        <v>33</v>
      </c>
      <c r="F423" s="13">
        <v>2</v>
      </c>
      <c r="G423" s="14">
        <v>2500</v>
      </c>
      <c r="H423" s="1"/>
      <c r="I423" s="1"/>
      <c r="J423" s="13"/>
      <c r="K423" s="15">
        <v>2500</v>
      </c>
      <c r="L423" s="2" t="s">
        <v>21</v>
      </c>
      <c r="M423" s="16">
        <f t="shared" si="8"/>
        <v>0.61274509803921573</v>
      </c>
      <c r="N423" s="17">
        <v>44413.604166666664</v>
      </c>
      <c r="O423" s="17">
        <v>44420.708333333336</v>
      </c>
      <c r="P423" s="11"/>
      <c r="Q423" s="18">
        <v>44413.659722222219</v>
      </c>
    </row>
    <row r="424" spans="1:17" x14ac:dyDescent="0.4">
      <c r="A424" s="11">
        <v>423</v>
      </c>
      <c r="B424" s="11" t="s">
        <v>68</v>
      </c>
      <c r="C424" s="11" t="s">
        <v>93</v>
      </c>
      <c r="D424" s="1" t="s">
        <v>20</v>
      </c>
      <c r="E424" s="2" t="s">
        <v>33</v>
      </c>
      <c r="F424" s="13">
        <v>2</v>
      </c>
      <c r="G424" s="14">
        <v>2500</v>
      </c>
      <c r="H424" s="1"/>
      <c r="I424" s="1"/>
      <c r="J424" s="13"/>
      <c r="K424" s="15">
        <v>2500</v>
      </c>
      <c r="L424" s="2" t="s">
        <v>21</v>
      </c>
      <c r="M424" s="16">
        <f t="shared" si="8"/>
        <v>0.61274509803921573</v>
      </c>
      <c r="N424" s="17">
        <v>44413.604166666664</v>
      </c>
      <c r="O424" s="17">
        <v>44420.708333333336</v>
      </c>
      <c r="P424" s="11"/>
      <c r="Q424" s="18">
        <v>44413.659722222219</v>
      </c>
    </row>
    <row r="425" spans="1:17" x14ac:dyDescent="0.4">
      <c r="A425" s="11">
        <v>424</v>
      </c>
      <c r="B425" s="11" t="s">
        <v>68</v>
      </c>
      <c r="C425" s="11" t="s">
        <v>405</v>
      </c>
      <c r="D425" s="1" t="s">
        <v>20</v>
      </c>
      <c r="E425" s="2" t="s">
        <v>33</v>
      </c>
      <c r="F425" s="13">
        <v>1</v>
      </c>
      <c r="G425" s="14">
        <v>2500</v>
      </c>
      <c r="H425" s="1" t="s">
        <v>20</v>
      </c>
      <c r="I425" s="1"/>
      <c r="J425" s="13"/>
      <c r="K425" s="15">
        <v>2500</v>
      </c>
      <c r="L425" s="2" t="s">
        <v>21</v>
      </c>
      <c r="M425" s="16">
        <f t="shared" si="8"/>
        <v>0.30637254901960786</v>
      </c>
      <c r="N425" s="17">
        <v>44413.604166666664</v>
      </c>
      <c r="O425" s="17">
        <v>44420.708333333336</v>
      </c>
      <c r="P425" s="11"/>
      <c r="Q425" s="18">
        <v>44414.413194444445</v>
      </c>
    </row>
    <row r="426" spans="1:17" x14ac:dyDescent="0.4">
      <c r="A426" s="11">
        <v>425</v>
      </c>
      <c r="B426" s="11" t="s">
        <v>68</v>
      </c>
      <c r="C426" s="11" t="s">
        <v>415</v>
      </c>
      <c r="D426" s="1" t="s">
        <v>20</v>
      </c>
      <c r="E426" s="2" t="s">
        <v>33</v>
      </c>
      <c r="F426" s="13">
        <v>2</v>
      </c>
      <c r="G426" s="14">
        <v>1000</v>
      </c>
      <c r="H426" s="1"/>
      <c r="I426" s="1"/>
      <c r="J426" s="13"/>
      <c r="K426" s="15">
        <v>1000</v>
      </c>
      <c r="L426" s="2" t="s">
        <v>21</v>
      </c>
      <c r="M426" s="16">
        <f t="shared" si="8"/>
        <v>0.24509803921568626</v>
      </c>
      <c r="N426" s="17">
        <v>44413.604166666664</v>
      </c>
      <c r="O426" s="17">
        <v>44420.708333333336</v>
      </c>
      <c r="P426" s="11"/>
      <c r="Q426" s="18">
        <v>44413.680555555555</v>
      </c>
    </row>
    <row r="427" spans="1:17" x14ac:dyDescent="0.4">
      <c r="A427" s="11">
        <v>426</v>
      </c>
      <c r="B427" s="11" t="s">
        <v>227</v>
      </c>
      <c r="C427" s="11" t="s">
        <v>477</v>
      </c>
      <c r="D427" s="1"/>
      <c r="E427" s="2" t="s">
        <v>33</v>
      </c>
      <c r="F427" s="13">
        <v>1</v>
      </c>
      <c r="G427" s="14">
        <v>1600</v>
      </c>
      <c r="H427" s="1"/>
      <c r="I427" s="1"/>
      <c r="J427" s="13"/>
      <c r="K427" s="15">
        <v>1600</v>
      </c>
      <c r="L427" s="2" t="s">
        <v>21</v>
      </c>
      <c r="M427" s="16">
        <f t="shared" ref="M427:M466" si="9">IF(E427="中綴じ製本",F427/4*G427/68*2/60,IF(AND(E427="ホチキス",L427="Ａ３"),F427*G427/68*1.5/60,IF(AND(E427="ホチキス",L427="Ａ４"),F427*G427/136*1.5/60,IF(OR(E427="単票",E427="くるみ製本",E427="丁合い"),F427*G427/136/60,0))))</f>
        <v>0.19607843137254904</v>
      </c>
      <c r="N427" s="17">
        <v>44414.420138888891</v>
      </c>
      <c r="O427" s="17">
        <v>44421.708333333336</v>
      </c>
      <c r="P427" s="11"/>
      <c r="Q427" s="18">
        <v>44414.503472222219</v>
      </c>
    </row>
    <row r="428" spans="1:17" x14ac:dyDescent="0.4">
      <c r="A428" s="11">
        <v>427</v>
      </c>
      <c r="B428" s="11" t="s">
        <v>100</v>
      </c>
      <c r="C428" s="11" t="s">
        <v>478</v>
      </c>
      <c r="D428" s="1"/>
      <c r="E428" s="2" t="s">
        <v>33</v>
      </c>
      <c r="F428" s="13">
        <v>2</v>
      </c>
      <c r="G428" s="14">
        <v>6500</v>
      </c>
      <c r="H428" s="1"/>
      <c r="I428" s="1"/>
      <c r="J428" s="13"/>
      <c r="K428" s="15">
        <v>6500</v>
      </c>
      <c r="L428" s="2" t="s">
        <v>21</v>
      </c>
      <c r="M428" s="16">
        <f t="shared" si="9"/>
        <v>1.5931372549019609</v>
      </c>
      <c r="N428" s="17">
        <v>44414.496527777781</v>
      </c>
      <c r="O428" s="17">
        <v>44421.708333333336</v>
      </c>
      <c r="P428" s="11"/>
      <c r="Q428" s="18">
        <v>44418.513888888891</v>
      </c>
    </row>
    <row r="429" spans="1:17" x14ac:dyDescent="0.4">
      <c r="A429" s="11">
        <v>428</v>
      </c>
      <c r="B429" s="11" t="s">
        <v>341</v>
      </c>
      <c r="C429" s="11" t="s">
        <v>479</v>
      </c>
      <c r="D429" s="1"/>
      <c r="E429" s="2" t="s">
        <v>66</v>
      </c>
      <c r="F429" s="13">
        <v>125</v>
      </c>
      <c r="G429" s="14">
        <v>4</v>
      </c>
      <c r="H429" s="1"/>
      <c r="I429" s="1"/>
      <c r="J429" s="13"/>
      <c r="K429" s="15">
        <v>252</v>
      </c>
      <c r="L429" s="2" t="s">
        <v>21</v>
      </c>
      <c r="M429" s="16">
        <f t="shared" si="9"/>
        <v>6.1274509803921566E-2</v>
      </c>
      <c r="N429" s="17">
        <v>44418.486111111109</v>
      </c>
      <c r="O429" s="17">
        <v>44420.708333333336</v>
      </c>
      <c r="P429" s="11" t="s">
        <v>79</v>
      </c>
      <c r="Q429" s="18">
        <v>44419.576388888891</v>
      </c>
    </row>
    <row r="430" spans="1:17" x14ac:dyDescent="0.4">
      <c r="A430" s="11">
        <v>429</v>
      </c>
      <c r="B430" s="11" t="s">
        <v>341</v>
      </c>
      <c r="C430" s="11" t="s">
        <v>480</v>
      </c>
      <c r="D430" s="1"/>
      <c r="E430" s="2" t="s">
        <v>66</v>
      </c>
      <c r="F430" s="13">
        <v>66</v>
      </c>
      <c r="G430" s="14">
        <v>4</v>
      </c>
      <c r="H430" s="1"/>
      <c r="I430" s="1"/>
      <c r="J430" s="13"/>
      <c r="K430" s="15">
        <v>132</v>
      </c>
      <c r="L430" s="2" t="s">
        <v>21</v>
      </c>
      <c r="M430" s="16">
        <f t="shared" si="9"/>
        <v>3.2352941176470591E-2</v>
      </c>
      <c r="N430" s="17">
        <v>44418.486111111109</v>
      </c>
      <c r="O430" s="17">
        <v>44420.708333333336</v>
      </c>
      <c r="P430" s="11" t="s">
        <v>79</v>
      </c>
      <c r="Q430" s="18">
        <v>44419.5625</v>
      </c>
    </row>
    <row r="431" spans="1:17" x14ac:dyDescent="0.4">
      <c r="A431" s="11">
        <v>430</v>
      </c>
      <c r="B431" s="11" t="s">
        <v>341</v>
      </c>
      <c r="C431" s="11" t="s">
        <v>481</v>
      </c>
      <c r="D431" s="1"/>
      <c r="E431" s="2" t="s">
        <v>66</v>
      </c>
      <c r="F431" s="13">
        <v>114</v>
      </c>
      <c r="G431" s="14">
        <v>4</v>
      </c>
      <c r="H431" s="1"/>
      <c r="I431" s="1"/>
      <c r="J431" s="13"/>
      <c r="K431" s="15">
        <v>228</v>
      </c>
      <c r="L431" s="2" t="s">
        <v>21</v>
      </c>
      <c r="M431" s="16">
        <f t="shared" si="9"/>
        <v>5.5882352941176473E-2</v>
      </c>
      <c r="N431" s="17">
        <v>44418.486111111109</v>
      </c>
      <c r="O431" s="17">
        <v>44420.708333333336</v>
      </c>
      <c r="P431" s="11" t="s">
        <v>79</v>
      </c>
      <c r="Q431" s="18">
        <v>44419.559027777781</v>
      </c>
    </row>
    <row r="432" spans="1:17" x14ac:dyDescent="0.4">
      <c r="A432" s="11">
        <v>431</v>
      </c>
      <c r="B432" s="11" t="s">
        <v>341</v>
      </c>
      <c r="C432" s="11" t="s">
        <v>482</v>
      </c>
      <c r="D432" s="1"/>
      <c r="E432" s="2" t="s">
        <v>66</v>
      </c>
      <c r="F432" s="13">
        <v>186</v>
      </c>
      <c r="G432" s="14">
        <v>4</v>
      </c>
      <c r="H432" s="1"/>
      <c r="I432" s="1"/>
      <c r="J432" s="13"/>
      <c r="K432" s="15">
        <v>372</v>
      </c>
      <c r="L432" s="2" t="s">
        <v>21</v>
      </c>
      <c r="M432" s="16">
        <f t="shared" si="9"/>
        <v>9.1176470588235289E-2</v>
      </c>
      <c r="N432" s="17">
        <v>44418.486111111109</v>
      </c>
      <c r="O432" s="17">
        <v>44420.708333333336</v>
      </c>
      <c r="P432" s="11" t="s">
        <v>79</v>
      </c>
      <c r="Q432" s="18">
        <v>44419.555555555555</v>
      </c>
    </row>
    <row r="433" spans="1:17" x14ac:dyDescent="0.4">
      <c r="A433" s="11">
        <v>432</v>
      </c>
      <c r="B433" s="11" t="s">
        <v>119</v>
      </c>
      <c r="C433" s="11" t="s">
        <v>483</v>
      </c>
      <c r="D433" s="1"/>
      <c r="E433" s="2" t="s">
        <v>33</v>
      </c>
      <c r="F433" s="13">
        <v>1</v>
      </c>
      <c r="G433" s="14">
        <v>2500</v>
      </c>
      <c r="H433" s="1" t="s">
        <v>20</v>
      </c>
      <c r="I433" s="1"/>
      <c r="J433" s="13"/>
      <c r="K433" s="15">
        <v>2500</v>
      </c>
      <c r="L433" s="2" t="s">
        <v>21</v>
      </c>
      <c r="M433" s="16">
        <f t="shared" si="9"/>
        <v>0.30637254901960786</v>
      </c>
      <c r="N433" s="17">
        <v>44419.416666666664</v>
      </c>
      <c r="O433" s="17">
        <v>44428.708333333336</v>
      </c>
      <c r="P433" s="11"/>
      <c r="Q433" s="18">
        <v>44420.434027777781</v>
      </c>
    </row>
    <row r="434" spans="1:17" x14ac:dyDescent="0.4">
      <c r="A434" s="11">
        <v>433</v>
      </c>
      <c r="B434" s="11" t="s">
        <v>119</v>
      </c>
      <c r="C434" s="11" t="s">
        <v>484</v>
      </c>
      <c r="D434" s="1"/>
      <c r="E434" s="2" t="s">
        <v>33</v>
      </c>
      <c r="F434" s="13">
        <v>1</v>
      </c>
      <c r="G434" s="14">
        <v>1000</v>
      </c>
      <c r="H434" s="1" t="s">
        <v>20</v>
      </c>
      <c r="I434" s="1"/>
      <c r="J434" s="13"/>
      <c r="K434" s="15">
        <v>1000</v>
      </c>
      <c r="L434" s="2" t="s">
        <v>21</v>
      </c>
      <c r="M434" s="16">
        <f t="shared" si="9"/>
        <v>0.12254901960784313</v>
      </c>
      <c r="N434" s="17">
        <v>44419.416666666664</v>
      </c>
      <c r="O434" s="17">
        <v>44428.708333333336</v>
      </c>
      <c r="P434" s="11"/>
      <c r="Q434" s="18">
        <v>44420.440972222219</v>
      </c>
    </row>
    <row r="435" spans="1:17" x14ac:dyDescent="0.4">
      <c r="A435" s="11">
        <v>434</v>
      </c>
      <c r="B435" s="11" t="s">
        <v>119</v>
      </c>
      <c r="C435" s="11" t="s">
        <v>485</v>
      </c>
      <c r="D435" s="1"/>
      <c r="E435" s="2" t="s">
        <v>33</v>
      </c>
      <c r="F435" s="13">
        <v>1</v>
      </c>
      <c r="G435" s="14">
        <v>2500</v>
      </c>
      <c r="H435" s="1" t="s">
        <v>20</v>
      </c>
      <c r="I435" s="1"/>
      <c r="J435" s="13"/>
      <c r="K435" s="15">
        <v>2500</v>
      </c>
      <c r="L435" s="2" t="s">
        <v>21</v>
      </c>
      <c r="M435" s="16">
        <f t="shared" si="9"/>
        <v>0.30637254901960786</v>
      </c>
      <c r="N435" s="17">
        <v>44419.416666666664</v>
      </c>
      <c r="O435" s="17">
        <v>44428.708333333336</v>
      </c>
      <c r="P435" s="11"/>
      <c r="Q435" s="18">
        <v>44420.458333333336</v>
      </c>
    </row>
    <row r="436" spans="1:17" x14ac:dyDescent="0.4">
      <c r="A436" s="11">
        <v>435</v>
      </c>
      <c r="B436" s="11" t="s">
        <v>119</v>
      </c>
      <c r="C436" s="11" t="s">
        <v>486</v>
      </c>
      <c r="D436" s="1"/>
      <c r="E436" s="2" t="s">
        <v>33</v>
      </c>
      <c r="F436" s="13">
        <v>1</v>
      </c>
      <c r="G436" s="14">
        <v>2500</v>
      </c>
      <c r="H436" s="1" t="s">
        <v>20</v>
      </c>
      <c r="I436" s="1"/>
      <c r="J436" s="13"/>
      <c r="K436" s="15">
        <v>2500</v>
      </c>
      <c r="L436" s="2" t="s">
        <v>21</v>
      </c>
      <c r="M436" s="16">
        <f t="shared" si="9"/>
        <v>0.30637254901960786</v>
      </c>
      <c r="N436" s="17">
        <v>44419.416666666664</v>
      </c>
      <c r="O436" s="17">
        <v>44428.708333333336</v>
      </c>
      <c r="P436" s="11"/>
      <c r="Q436" s="18">
        <v>44420.482638888891</v>
      </c>
    </row>
    <row r="437" spans="1:17" x14ac:dyDescent="0.4">
      <c r="A437" s="11">
        <v>436</v>
      </c>
      <c r="B437" s="11" t="s">
        <v>73</v>
      </c>
      <c r="C437" s="11" t="s">
        <v>487</v>
      </c>
      <c r="D437" s="1"/>
      <c r="E437" s="2" t="s">
        <v>33</v>
      </c>
      <c r="F437" s="13">
        <v>2</v>
      </c>
      <c r="G437" s="14">
        <v>1940</v>
      </c>
      <c r="H437" s="1"/>
      <c r="I437" s="1"/>
      <c r="J437" s="13"/>
      <c r="K437" s="15">
        <v>1940</v>
      </c>
      <c r="L437" s="2" t="s">
        <v>21</v>
      </c>
      <c r="M437" s="16">
        <f t="shared" si="9"/>
        <v>0.4754901960784314</v>
      </c>
      <c r="N437" s="17">
        <v>44419.635416666664</v>
      </c>
      <c r="O437" s="17">
        <v>44420.708333333336</v>
      </c>
      <c r="P437" s="11" t="s">
        <v>35</v>
      </c>
      <c r="Q437" s="18">
        <v>44420.40625</v>
      </c>
    </row>
    <row r="438" spans="1:17" x14ac:dyDescent="0.4">
      <c r="A438" s="11">
        <v>437</v>
      </c>
      <c r="B438" s="11" t="s">
        <v>31</v>
      </c>
      <c r="C438" s="11" t="s">
        <v>488</v>
      </c>
      <c r="D438" s="1"/>
      <c r="E438" s="2" t="s">
        <v>33</v>
      </c>
      <c r="F438" s="13">
        <v>2</v>
      </c>
      <c r="G438" s="14">
        <v>6500</v>
      </c>
      <c r="H438" s="1"/>
      <c r="I438" s="1"/>
      <c r="J438" s="13"/>
      <c r="K438" s="15">
        <v>6500</v>
      </c>
      <c r="L438" s="2" t="s">
        <v>21</v>
      </c>
      <c r="M438" s="16">
        <f t="shared" si="9"/>
        <v>1.5931372549019609</v>
      </c>
      <c r="N438" s="17">
        <v>44419.645833333336</v>
      </c>
      <c r="O438" s="17">
        <v>44426.708333333336</v>
      </c>
      <c r="P438" s="11" t="s">
        <v>28</v>
      </c>
      <c r="Q438" s="18">
        <v>44421.420138888891</v>
      </c>
    </row>
    <row r="439" spans="1:17" x14ac:dyDescent="0.4">
      <c r="A439" s="11">
        <v>438</v>
      </c>
      <c r="B439" s="11" t="s">
        <v>31</v>
      </c>
      <c r="C439" s="11" t="s">
        <v>489</v>
      </c>
      <c r="D439" s="1"/>
      <c r="E439" s="2" t="s">
        <v>33</v>
      </c>
      <c r="F439" s="13">
        <v>2</v>
      </c>
      <c r="G439" s="14">
        <v>6500</v>
      </c>
      <c r="H439" s="1"/>
      <c r="I439" s="1"/>
      <c r="J439" s="13"/>
      <c r="K439" s="15">
        <v>6500</v>
      </c>
      <c r="L439" s="2" t="s">
        <v>21</v>
      </c>
      <c r="M439" s="16">
        <f t="shared" si="9"/>
        <v>1.5931372549019609</v>
      </c>
      <c r="N439" s="17">
        <v>44419.645833333336</v>
      </c>
      <c r="O439" s="17">
        <v>44426.708333333336</v>
      </c>
      <c r="P439" s="11" t="s">
        <v>28</v>
      </c>
      <c r="Q439" s="18">
        <v>44420.590277777781</v>
      </c>
    </row>
    <row r="440" spans="1:17" x14ac:dyDescent="0.4">
      <c r="A440" s="11">
        <v>439</v>
      </c>
      <c r="B440" s="11" t="s">
        <v>31</v>
      </c>
      <c r="C440" s="11" t="s">
        <v>490</v>
      </c>
      <c r="D440" s="1"/>
      <c r="E440" s="2" t="s">
        <v>33</v>
      </c>
      <c r="F440" s="13">
        <v>1</v>
      </c>
      <c r="G440" s="14">
        <v>15000</v>
      </c>
      <c r="H440" s="1"/>
      <c r="I440" s="1"/>
      <c r="J440" s="13">
        <v>15000</v>
      </c>
      <c r="K440" s="15">
        <v>15000</v>
      </c>
      <c r="L440" s="2" t="s">
        <v>21</v>
      </c>
      <c r="M440" s="16">
        <f t="shared" si="9"/>
        <v>1.8382352941176472</v>
      </c>
      <c r="N440" s="17">
        <v>44419.645833333336</v>
      </c>
      <c r="O440" s="17">
        <v>44426.708333333336</v>
      </c>
      <c r="P440" s="11" t="s">
        <v>28</v>
      </c>
      <c r="Q440" s="18">
        <v>44425.673611111109</v>
      </c>
    </row>
    <row r="441" spans="1:17" x14ac:dyDescent="0.4">
      <c r="A441" s="11">
        <v>440</v>
      </c>
      <c r="B441" s="11" t="s">
        <v>306</v>
      </c>
      <c r="C441" s="11" t="s">
        <v>491</v>
      </c>
      <c r="D441" s="1"/>
      <c r="E441" s="2" t="s">
        <v>24</v>
      </c>
      <c r="F441" s="13">
        <v>52</v>
      </c>
      <c r="G441" s="14">
        <v>200</v>
      </c>
      <c r="H441" s="1"/>
      <c r="I441" s="1"/>
      <c r="J441" s="13"/>
      <c r="K441" s="15">
        <v>5200</v>
      </c>
      <c r="L441" s="2" t="s">
        <v>21</v>
      </c>
      <c r="M441" s="16">
        <f t="shared" si="9"/>
        <v>1.9117647058823528</v>
      </c>
      <c r="N441" s="17">
        <v>44420.399305555555</v>
      </c>
      <c r="O441" s="17">
        <v>44428.708333333336</v>
      </c>
      <c r="P441" s="11" t="s">
        <v>28</v>
      </c>
      <c r="Q441" s="18">
        <v>44421.614583333336</v>
      </c>
    </row>
    <row r="442" spans="1:17" x14ac:dyDescent="0.4">
      <c r="A442" s="11">
        <v>441</v>
      </c>
      <c r="B442" s="11" t="s">
        <v>42</v>
      </c>
      <c r="C442" s="11" t="s">
        <v>492</v>
      </c>
      <c r="D442" s="1"/>
      <c r="E442" s="2" t="s">
        <v>19</v>
      </c>
      <c r="F442" s="13">
        <v>176</v>
      </c>
      <c r="G442" s="14">
        <v>400</v>
      </c>
      <c r="H442" s="1" t="s">
        <v>20</v>
      </c>
      <c r="I442" s="1"/>
      <c r="J442" s="13"/>
      <c r="K442" s="15">
        <v>35200</v>
      </c>
      <c r="L442" s="2" t="s">
        <v>21</v>
      </c>
      <c r="M442" s="16">
        <f t="shared" si="9"/>
        <v>8.6274509803921564</v>
      </c>
      <c r="N442" s="17">
        <v>44420.548611111109</v>
      </c>
      <c r="O442" s="17">
        <v>44433.708333333336</v>
      </c>
      <c r="P442" s="11"/>
      <c r="Q442" s="18">
        <v>44428.513888888891</v>
      </c>
    </row>
    <row r="443" spans="1:17" x14ac:dyDescent="0.4">
      <c r="A443" s="11">
        <v>442</v>
      </c>
      <c r="B443" s="11" t="s">
        <v>95</v>
      </c>
      <c r="C443" s="11" t="s">
        <v>493</v>
      </c>
      <c r="D443" s="1"/>
      <c r="E443" s="2" t="s">
        <v>58</v>
      </c>
      <c r="F443" s="13">
        <v>8</v>
      </c>
      <c r="G443" s="14">
        <v>300</v>
      </c>
      <c r="H443" s="1" t="s">
        <v>20</v>
      </c>
      <c r="I443" s="1"/>
      <c r="J443" s="13"/>
      <c r="K443" s="15">
        <v>1200</v>
      </c>
      <c r="L443" s="2" t="s">
        <v>59</v>
      </c>
      <c r="M443" s="16">
        <f t="shared" si="9"/>
        <v>0.29411764705882354</v>
      </c>
      <c r="N443" s="17">
        <v>44420.572916666664</v>
      </c>
      <c r="O443" s="17">
        <v>44424.708333333336</v>
      </c>
      <c r="P443" s="11" t="s">
        <v>79</v>
      </c>
      <c r="Q443" s="18">
        <v>44420.65625</v>
      </c>
    </row>
    <row r="444" spans="1:17" x14ac:dyDescent="0.4">
      <c r="A444" s="11">
        <v>443</v>
      </c>
      <c r="B444" s="11" t="s">
        <v>95</v>
      </c>
      <c r="C444" s="11" t="s">
        <v>494</v>
      </c>
      <c r="D444" s="1"/>
      <c r="E444" s="2" t="s">
        <v>33</v>
      </c>
      <c r="F444" s="13">
        <v>2</v>
      </c>
      <c r="G444" s="14">
        <v>1780</v>
      </c>
      <c r="H444" s="1"/>
      <c r="I444" s="1"/>
      <c r="J444" s="13"/>
      <c r="K444" s="15">
        <v>1780</v>
      </c>
      <c r="L444" s="2" t="s">
        <v>21</v>
      </c>
      <c r="M444" s="16">
        <f t="shared" si="9"/>
        <v>0.43627450980392157</v>
      </c>
      <c r="N444" s="17">
        <v>44420.666666666664</v>
      </c>
      <c r="O444" s="17">
        <v>44427.708333333336</v>
      </c>
      <c r="P444" s="11"/>
      <c r="Q444" s="18">
        <v>44421.475694444445</v>
      </c>
    </row>
    <row r="445" spans="1:17" x14ac:dyDescent="0.4">
      <c r="A445" s="11">
        <v>444</v>
      </c>
      <c r="B445" s="11" t="s">
        <v>420</v>
      </c>
      <c r="C445" s="11" t="s">
        <v>495</v>
      </c>
      <c r="D445" s="1"/>
      <c r="E445" s="2" t="s">
        <v>33</v>
      </c>
      <c r="F445" s="13">
        <v>2</v>
      </c>
      <c r="G445" s="14">
        <v>2700</v>
      </c>
      <c r="H445" s="1"/>
      <c r="I445" s="1"/>
      <c r="J445" s="13"/>
      <c r="K445" s="15">
        <v>2700</v>
      </c>
      <c r="L445" s="2" t="s">
        <v>21</v>
      </c>
      <c r="M445" s="16">
        <f t="shared" si="9"/>
        <v>0.66176470588235292</v>
      </c>
      <c r="N445" s="17">
        <v>44421.420138888891</v>
      </c>
      <c r="O445" s="17">
        <v>44432.708333333336</v>
      </c>
      <c r="P445" s="11"/>
      <c r="Q445" s="18">
        <v>44431.430555555555</v>
      </c>
    </row>
    <row r="446" spans="1:17" x14ac:dyDescent="0.4">
      <c r="A446" s="11">
        <v>445</v>
      </c>
      <c r="B446" s="11" t="s">
        <v>240</v>
      </c>
      <c r="C446" s="11" t="s">
        <v>496</v>
      </c>
      <c r="D446" s="1"/>
      <c r="E446" s="2" t="s">
        <v>19</v>
      </c>
      <c r="F446" s="13">
        <v>67</v>
      </c>
      <c r="G446" s="14">
        <v>250</v>
      </c>
      <c r="H446" s="1" t="s">
        <v>20</v>
      </c>
      <c r="I446" s="1"/>
      <c r="J446" s="13"/>
      <c r="K446" s="15">
        <v>8500</v>
      </c>
      <c r="L446" s="2" t="s">
        <v>21</v>
      </c>
      <c r="M446" s="16">
        <f t="shared" si="9"/>
        <v>2.0526960784313726</v>
      </c>
      <c r="N446" s="17">
        <v>44424.482638888891</v>
      </c>
      <c r="O446" s="17">
        <v>44433.708333333336</v>
      </c>
      <c r="P446" s="11"/>
      <c r="Q446" s="18">
        <v>44425.392361111109</v>
      </c>
    </row>
    <row r="447" spans="1:17" x14ac:dyDescent="0.4">
      <c r="A447" s="11">
        <v>446</v>
      </c>
      <c r="B447" s="11" t="s">
        <v>100</v>
      </c>
      <c r="C447" s="11" t="s">
        <v>497</v>
      </c>
      <c r="D447" s="1" t="s">
        <v>20</v>
      </c>
      <c r="E447" s="2" t="s">
        <v>66</v>
      </c>
      <c r="F447" s="13">
        <v>4</v>
      </c>
      <c r="G447" s="14">
        <v>150</v>
      </c>
      <c r="H447" s="1"/>
      <c r="I447" s="1" t="s">
        <v>20</v>
      </c>
      <c r="J447" s="13">
        <v>300</v>
      </c>
      <c r="K447" s="15">
        <v>300</v>
      </c>
      <c r="L447" s="2" t="s">
        <v>59</v>
      </c>
      <c r="M447" s="16">
        <f t="shared" si="9"/>
        <v>7.3529411764705885E-2</v>
      </c>
      <c r="N447" s="17">
        <v>44424.559027777781</v>
      </c>
      <c r="O447" s="17">
        <v>44428.708333333336</v>
      </c>
      <c r="P447" s="11"/>
      <c r="Q447" s="18">
        <v>44424.590277777781</v>
      </c>
    </row>
    <row r="448" spans="1:17" x14ac:dyDescent="0.4">
      <c r="A448" s="11">
        <v>447</v>
      </c>
      <c r="B448" s="11" t="s">
        <v>498</v>
      </c>
      <c r="C448" s="11" t="s">
        <v>499</v>
      </c>
      <c r="D448" s="1"/>
      <c r="E448" s="2" t="s">
        <v>19</v>
      </c>
      <c r="F448" s="13">
        <v>4</v>
      </c>
      <c r="G448" s="14">
        <v>250</v>
      </c>
      <c r="H448" s="1" t="s">
        <v>20</v>
      </c>
      <c r="I448" s="1" t="s">
        <v>20</v>
      </c>
      <c r="J448" s="13"/>
      <c r="K448" s="15">
        <v>500</v>
      </c>
      <c r="L448" s="2" t="s">
        <v>59</v>
      </c>
      <c r="M448" s="16">
        <f t="shared" si="9"/>
        <v>0.12254901960784313</v>
      </c>
      <c r="N448" s="17">
        <v>44425.701388888891</v>
      </c>
      <c r="O448" s="17">
        <v>44434.708333333336</v>
      </c>
      <c r="P448" s="11"/>
      <c r="Q448" s="18">
        <v>44431.690972222219</v>
      </c>
    </row>
    <row r="449" spans="1:17" x14ac:dyDescent="0.4">
      <c r="A449" s="11">
        <v>448</v>
      </c>
      <c r="B449" s="11" t="s">
        <v>498</v>
      </c>
      <c r="C449" s="11" t="s">
        <v>500</v>
      </c>
      <c r="D449" s="1"/>
      <c r="E449" s="2" t="s">
        <v>19</v>
      </c>
      <c r="F449" s="13">
        <v>167</v>
      </c>
      <c r="G449" s="14">
        <v>250</v>
      </c>
      <c r="H449" s="1" t="s">
        <v>20</v>
      </c>
      <c r="I449" s="1"/>
      <c r="J449" s="13"/>
      <c r="K449" s="15">
        <v>21000</v>
      </c>
      <c r="L449" s="2" t="s">
        <v>21</v>
      </c>
      <c r="M449" s="16">
        <f t="shared" si="9"/>
        <v>5.1164215686274508</v>
      </c>
      <c r="N449" s="17">
        <v>44425.701388888891</v>
      </c>
      <c r="O449" s="17">
        <v>44434.708333333336</v>
      </c>
      <c r="P449" s="11"/>
      <c r="Q449" s="18">
        <v>44431.690972222219</v>
      </c>
    </row>
    <row r="450" spans="1:17" x14ac:dyDescent="0.4">
      <c r="A450" s="11">
        <v>449</v>
      </c>
      <c r="B450" s="11" t="s">
        <v>498</v>
      </c>
      <c r="C450" s="11" t="s">
        <v>501</v>
      </c>
      <c r="D450" s="1"/>
      <c r="E450" s="2" t="s">
        <v>33</v>
      </c>
      <c r="F450" s="13">
        <v>2</v>
      </c>
      <c r="G450" s="14">
        <v>3900</v>
      </c>
      <c r="H450" s="1"/>
      <c r="I450" s="1"/>
      <c r="J450" s="13"/>
      <c r="K450" s="15">
        <v>3900</v>
      </c>
      <c r="L450" s="2" t="s">
        <v>21</v>
      </c>
      <c r="M450" s="16">
        <f t="shared" si="9"/>
        <v>0.95588235294117641</v>
      </c>
      <c r="N450" s="17">
        <v>44426.399305555555</v>
      </c>
      <c r="O450" s="17">
        <v>44428.708333333336</v>
      </c>
      <c r="P450" s="11" t="s">
        <v>79</v>
      </c>
      <c r="Q450" s="18">
        <v>44426.461805555555</v>
      </c>
    </row>
    <row r="451" spans="1:17" x14ac:dyDescent="0.4">
      <c r="A451" s="11">
        <v>450</v>
      </c>
      <c r="B451" s="11" t="s">
        <v>498</v>
      </c>
      <c r="C451" s="11" t="s">
        <v>502</v>
      </c>
      <c r="D451" s="1"/>
      <c r="E451" s="2" t="s">
        <v>33</v>
      </c>
      <c r="F451" s="13">
        <v>2</v>
      </c>
      <c r="G451" s="14">
        <v>2500</v>
      </c>
      <c r="H451" s="1"/>
      <c r="I451" s="1"/>
      <c r="J451" s="13"/>
      <c r="K451" s="15">
        <v>2500</v>
      </c>
      <c r="L451" s="2" t="s">
        <v>21</v>
      </c>
      <c r="M451" s="16">
        <f t="shared" si="9"/>
        <v>0.61274509803921573</v>
      </c>
      <c r="N451" s="17">
        <v>44426.399305555555</v>
      </c>
      <c r="O451" s="17">
        <v>44428.708333333336</v>
      </c>
      <c r="P451" s="11" t="s">
        <v>79</v>
      </c>
      <c r="Q451" s="18">
        <v>44426.489583333336</v>
      </c>
    </row>
    <row r="452" spans="1:17" x14ac:dyDescent="0.4">
      <c r="A452" s="11">
        <v>451</v>
      </c>
      <c r="B452" s="11" t="s">
        <v>31</v>
      </c>
      <c r="C452" s="11" t="s">
        <v>503</v>
      </c>
      <c r="D452" s="1"/>
      <c r="E452" s="2" t="s">
        <v>19</v>
      </c>
      <c r="F452" s="13">
        <v>89</v>
      </c>
      <c r="G452" s="14">
        <v>60</v>
      </c>
      <c r="H452" s="1" t="s">
        <v>20</v>
      </c>
      <c r="I452" s="1"/>
      <c r="J452" s="13"/>
      <c r="K452" s="15">
        <v>2700</v>
      </c>
      <c r="L452" s="2" t="s">
        <v>21</v>
      </c>
      <c r="M452" s="16">
        <f t="shared" si="9"/>
        <v>0.65441176470588236</v>
      </c>
      <c r="N452" s="17">
        <v>44426.430555555555</v>
      </c>
      <c r="O452" s="17">
        <v>44435.708333333336</v>
      </c>
      <c r="P452" s="11"/>
      <c r="Q452" s="18">
        <v>44432.444444444445</v>
      </c>
    </row>
    <row r="453" spans="1:17" x14ac:dyDescent="0.4">
      <c r="A453" s="11">
        <v>452</v>
      </c>
      <c r="B453" s="11" t="s">
        <v>44</v>
      </c>
      <c r="C453" s="11" t="s">
        <v>504</v>
      </c>
      <c r="D453" s="1"/>
      <c r="E453" s="2" t="s">
        <v>33</v>
      </c>
      <c r="F453" s="13">
        <v>2</v>
      </c>
      <c r="G453" s="14">
        <v>9270</v>
      </c>
      <c r="H453" s="1"/>
      <c r="I453" s="1"/>
      <c r="J453" s="13"/>
      <c r="K453" s="15">
        <v>9270</v>
      </c>
      <c r="L453" s="2" t="s">
        <v>21</v>
      </c>
      <c r="M453" s="16">
        <f t="shared" si="9"/>
        <v>2.2720588235294117</v>
      </c>
      <c r="N453" s="17">
        <v>44426.475694444445</v>
      </c>
      <c r="O453" s="17">
        <v>44435.708333333336</v>
      </c>
      <c r="P453" s="11" t="s">
        <v>28</v>
      </c>
      <c r="Q453" s="18">
        <v>44431.395833333336</v>
      </c>
    </row>
    <row r="454" spans="1:17" x14ac:dyDescent="0.4">
      <c r="A454" s="11">
        <v>453</v>
      </c>
      <c r="B454" s="11" t="s">
        <v>29</v>
      </c>
      <c r="C454" s="11" t="s">
        <v>505</v>
      </c>
      <c r="D454" s="1"/>
      <c r="E454" s="2" t="s">
        <v>19</v>
      </c>
      <c r="F454" s="13">
        <v>130</v>
      </c>
      <c r="G454" s="14">
        <v>250</v>
      </c>
      <c r="H454" s="1" t="s">
        <v>20</v>
      </c>
      <c r="I454" s="1"/>
      <c r="J454" s="13"/>
      <c r="K454" s="15">
        <v>16250</v>
      </c>
      <c r="L454" s="2" t="s">
        <v>21</v>
      </c>
      <c r="M454" s="16">
        <f t="shared" si="9"/>
        <v>3.982843137254902</v>
      </c>
      <c r="N454" s="17">
        <v>44426.493055555555</v>
      </c>
      <c r="O454" s="17">
        <v>44439.708333333336</v>
      </c>
      <c r="P454" s="11"/>
      <c r="Q454" s="18">
        <v>44433.517361111109</v>
      </c>
    </row>
    <row r="455" spans="1:17" x14ac:dyDescent="0.4">
      <c r="A455" s="11">
        <v>454</v>
      </c>
      <c r="B455" s="11" t="s">
        <v>506</v>
      </c>
      <c r="C455" s="11" t="s">
        <v>507</v>
      </c>
      <c r="D455" s="1"/>
      <c r="E455" s="2" t="s">
        <v>33</v>
      </c>
      <c r="F455" s="13">
        <v>1</v>
      </c>
      <c r="G455" s="14">
        <v>50000</v>
      </c>
      <c r="H455" s="1"/>
      <c r="I455" s="1"/>
      <c r="J455" s="13"/>
      <c r="K455" s="15">
        <v>50000</v>
      </c>
      <c r="L455" s="2" t="s">
        <v>21</v>
      </c>
      <c r="M455" s="16">
        <f t="shared" si="9"/>
        <v>6.1274509803921564</v>
      </c>
      <c r="N455" s="17">
        <v>44426.611111111109</v>
      </c>
      <c r="O455" s="17">
        <v>44431.708333333336</v>
      </c>
      <c r="P455" s="11"/>
      <c r="Q455" s="18">
        <v>44427.642361111109</v>
      </c>
    </row>
    <row r="456" spans="1:17" x14ac:dyDescent="0.4">
      <c r="A456" s="11">
        <v>455</v>
      </c>
      <c r="B456" s="11" t="s">
        <v>420</v>
      </c>
      <c r="C456" s="11" t="s">
        <v>508</v>
      </c>
      <c r="D456" s="1"/>
      <c r="E456" s="2" t="s">
        <v>33</v>
      </c>
      <c r="F456" s="13">
        <v>1</v>
      </c>
      <c r="G456" s="14">
        <v>500</v>
      </c>
      <c r="H456" s="1"/>
      <c r="I456" s="1"/>
      <c r="J456" s="13"/>
      <c r="K456" s="15">
        <v>500</v>
      </c>
      <c r="L456" s="2" t="s">
        <v>21</v>
      </c>
      <c r="M456" s="16">
        <f>IF(E456="中綴じ製本",F456/4*G456/68*2/60,IF(AND(E456="ホチキス",L456="Ａ３"),F456*G456/68*1.5/60,IF(AND(E456="ホチキス",L456="Ａ４"),F456*G456/136*1.5/60,IF(OR(E456="単票",E456="くるみ製本",E456="丁合い"),F456*G456/136/60,0))))</f>
        <v>6.1274509803921566E-2</v>
      </c>
      <c r="N456" s="17">
        <v>44426.614583333336</v>
      </c>
      <c r="O456" s="17">
        <v>44434.708333333336</v>
      </c>
      <c r="P456" s="11" t="s">
        <v>79</v>
      </c>
      <c r="Q456" s="18">
        <v>44427.513888888891</v>
      </c>
    </row>
    <row r="457" spans="1:17" x14ac:dyDescent="0.4">
      <c r="A457" s="11">
        <v>456</v>
      </c>
      <c r="B457" s="11" t="s">
        <v>498</v>
      </c>
      <c r="C457" s="11" t="s">
        <v>509</v>
      </c>
      <c r="D457" s="1"/>
      <c r="E457" s="2" t="s">
        <v>58</v>
      </c>
      <c r="F457" s="13">
        <v>55</v>
      </c>
      <c r="G457" s="14">
        <v>170</v>
      </c>
      <c r="H457" s="1" t="s">
        <v>20</v>
      </c>
      <c r="I457" s="1"/>
      <c r="J457" s="13"/>
      <c r="K457" s="15">
        <v>2380</v>
      </c>
      <c r="L457" s="2" t="s">
        <v>59</v>
      </c>
      <c r="M457" s="16">
        <f t="shared" ref="M457:M520" si="10">IF(E457="中綴じ製本",F457/4*G457/68*2/60,IF(AND(E457="ホチキス",L457="Ａ３"),F457*G457/68*1.5/60,IF(AND(E457="ホチキス",L457="Ａ４"),F457*G457/136*1.5/60,IF(OR(E457="単票",E457="くるみ製本",E457="丁合い"),F457*G457/136/60,0))))</f>
        <v>1.1458333333333333</v>
      </c>
      <c r="N457" s="17">
        <v>44427.395833333336</v>
      </c>
      <c r="O457" s="17">
        <v>44434.708333333336</v>
      </c>
      <c r="P457" s="11"/>
      <c r="Q457" s="18">
        <v>44428.40625</v>
      </c>
    </row>
    <row r="458" spans="1:17" x14ac:dyDescent="0.4">
      <c r="A458" s="11">
        <v>457</v>
      </c>
      <c r="B458" s="11" t="s">
        <v>227</v>
      </c>
      <c r="C458" s="11" t="s">
        <v>510</v>
      </c>
      <c r="D458" s="1"/>
      <c r="E458" s="2" t="s">
        <v>19</v>
      </c>
      <c r="F458" s="13">
        <v>128</v>
      </c>
      <c r="G458" s="14">
        <v>100</v>
      </c>
      <c r="H458" s="1" t="s">
        <v>20</v>
      </c>
      <c r="I458" s="1"/>
      <c r="J458" s="13"/>
      <c r="K458" s="15">
        <v>6400</v>
      </c>
      <c r="L458" s="2" t="s">
        <v>21</v>
      </c>
      <c r="M458" s="16">
        <f t="shared" si="10"/>
        <v>1.5686274509803924</v>
      </c>
      <c r="N458" s="17">
        <v>44427.413194444445</v>
      </c>
      <c r="O458" s="17">
        <v>44439.708333333336</v>
      </c>
      <c r="P458" s="11"/>
      <c r="Q458" s="18">
        <v>44432.46875</v>
      </c>
    </row>
    <row r="459" spans="1:17" x14ac:dyDescent="0.4">
      <c r="A459" s="11">
        <v>458</v>
      </c>
      <c r="B459" s="11" t="s">
        <v>95</v>
      </c>
      <c r="C459" s="11" t="s">
        <v>511</v>
      </c>
      <c r="D459" s="1"/>
      <c r="E459" s="2" t="s">
        <v>24</v>
      </c>
      <c r="F459" s="13">
        <v>60</v>
      </c>
      <c r="G459" s="14">
        <v>27</v>
      </c>
      <c r="H459" s="1"/>
      <c r="I459" s="1"/>
      <c r="J459" s="13"/>
      <c r="K459" s="15">
        <v>810</v>
      </c>
      <c r="L459" s="2" t="s">
        <v>21</v>
      </c>
      <c r="M459" s="16">
        <f t="shared" si="10"/>
        <v>0.29779411764705882</v>
      </c>
      <c r="N459" s="17">
        <v>44427.465277777781</v>
      </c>
      <c r="O459" s="17">
        <v>44438.708333333336</v>
      </c>
      <c r="P459" s="11"/>
      <c r="Q459" s="18">
        <v>44435.420138888891</v>
      </c>
    </row>
    <row r="460" spans="1:17" x14ac:dyDescent="0.4">
      <c r="A460" s="11">
        <v>459</v>
      </c>
      <c r="B460" s="11" t="s">
        <v>180</v>
      </c>
      <c r="C460" s="11" t="s">
        <v>512</v>
      </c>
      <c r="D460" s="1"/>
      <c r="E460" s="2" t="s">
        <v>24</v>
      </c>
      <c r="F460" s="13">
        <v>104</v>
      </c>
      <c r="G460" s="14">
        <v>30</v>
      </c>
      <c r="H460" s="1"/>
      <c r="I460" s="1"/>
      <c r="J460" s="13"/>
      <c r="K460" s="15">
        <v>1560</v>
      </c>
      <c r="L460" s="2" t="s">
        <v>21</v>
      </c>
      <c r="M460" s="16">
        <f t="shared" si="10"/>
        <v>0.57352941176470595</v>
      </c>
      <c r="N460" s="17">
        <v>44428.395833333336</v>
      </c>
      <c r="O460" s="17">
        <v>44432.708333333336</v>
      </c>
      <c r="P460" s="11" t="s">
        <v>79</v>
      </c>
      <c r="Q460" s="18">
        <v>44428.684027777781</v>
      </c>
    </row>
    <row r="461" spans="1:17" x14ac:dyDescent="0.4">
      <c r="A461" s="11">
        <v>460</v>
      </c>
      <c r="B461" s="11" t="s">
        <v>180</v>
      </c>
      <c r="C461" s="11" t="s">
        <v>513</v>
      </c>
      <c r="D461" s="1"/>
      <c r="E461" s="2" t="s">
        <v>24</v>
      </c>
      <c r="F461" s="13">
        <v>46</v>
      </c>
      <c r="G461" s="14">
        <v>30</v>
      </c>
      <c r="H461" s="1"/>
      <c r="I461" s="1"/>
      <c r="J461" s="13"/>
      <c r="K461" s="15">
        <v>690</v>
      </c>
      <c r="L461" s="2" t="s">
        <v>21</v>
      </c>
      <c r="M461" s="16">
        <f t="shared" si="10"/>
        <v>0.25367647058823528</v>
      </c>
      <c r="N461" s="17">
        <v>44428.486111111109</v>
      </c>
      <c r="O461" s="17">
        <v>44432.708333333336</v>
      </c>
      <c r="P461" s="11" t="s">
        <v>79</v>
      </c>
      <c r="Q461" s="18">
        <v>44431.489583333336</v>
      </c>
    </row>
    <row r="462" spans="1:17" x14ac:dyDescent="0.4">
      <c r="A462" s="11">
        <v>461</v>
      </c>
      <c r="B462" s="11" t="s">
        <v>100</v>
      </c>
      <c r="C462" s="11" t="s">
        <v>514</v>
      </c>
      <c r="D462" s="1" t="s">
        <v>20</v>
      </c>
      <c r="E462" s="2" t="s">
        <v>58</v>
      </c>
      <c r="F462" s="13">
        <v>32</v>
      </c>
      <c r="G462" s="14">
        <v>1000</v>
      </c>
      <c r="H462" s="1" t="s">
        <v>20</v>
      </c>
      <c r="I462" s="1"/>
      <c r="J462" s="13"/>
      <c r="K462" s="15">
        <v>8000</v>
      </c>
      <c r="L462" s="2" t="s">
        <v>59</v>
      </c>
      <c r="M462" s="16">
        <f t="shared" si="10"/>
        <v>3.9215686274509802</v>
      </c>
      <c r="N462" s="17">
        <v>44428.548611111109</v>
      </c>
      <c r="O462" s="17">
        <v>44435.708333333336</v>
      </c>
      <c r="P462" s="11"/>
      <c r="Q462" s="18">
        <v>44432.600694444445</v>
      </c>
    </row>
    <row r="463" spans="1:17" x14ac:dyDescent="0.4">
      <c r="A463" s="11">
        <v>462</v>
      </c>
      <c r="B463" s="11" t="s">
        <v>310</v>
      </c>
      <c r="C463" s="11" t="s">
        <v>515</v>
      </c>
      <c r="D463" s="1"/>
      <c r="E463" s="2" t="s">
        <v>24</v>
      </c>
      <c r="F463" s="13">
        <v>82</v>
      </c>
      <c r="G463" s="14">
        <v>100</v>
      </c>
      <c r="H463" s="1"/>
      <c r="I463" s="1"/>
      <c r="J463" s="13"/>
      <c r="K463" s="15">
        <v>4100</v>
      </c>
      <c r="L463" s="2" t="s">
        <v>21</v>
      </c>
      <c r="M463" s="16">
        <f t="shared" si="10"/>
        <v>1.5073529411764706</v>
      </c>
      <c r="N463" s="17">
        <v>44431.434027777781</v>
      </c>
      <c r="O463" s="17">
        <v>44435.708333333336</v>
      </c>
      <c r="P463" s="11"/>
      <c r="Q463" s="18">
        <v>44432.645833333336</v>
      </c>
    </row>
    <row r="464" spans="1:17" x14ac:dyDescent="0.4">
      <c r="A464" s="11">
        <v>463</v>
      </c>
      <c r="B464" s="11" t="s">
        <v>26</v>
      </c>
      <c r="C464" s="11" t="s">
        <v>516</v>
      </c>
      <c r="D464" s="1"/>
      <c r="E464" s="2" t="s">
        <v>19</v>
      </c>
      <c r="F464" s="13">
        <v>64</v>
      </c>
      <c r="G464" s="14">
        <v>215</v>
      </c>
      <c r="H464" s="1" t="s">
        <v>20</v>
      </c>
      <c r="I464" s="1"/>
      <c r="J464" s="13"/>
      <c r="K464" s="15">
        <v>6880</v>
      </c>
      <c r="L464" s="2" t="s">
        <v>21</v>
      </c>
      <c r="M464" s="16">
        <f t="shared" si="10"/>
        <v>1.6862745098039216</v>
      </c>
      <c r="N464" s="17">
        <v>44431.482638888891</v>
      </c>
      <c r="O464" s="17">
        <v>44438.708333333336</v>
      </c>
      <c r="P464" s="11"/>
      <c r="Q464" s="18">
        <v>44434.552083333336</v>
      </c>
    </row>
    <row r="465" spans="1:17" x14ac:dyDescent="0.4">
      <c r="A465" s="11">
        <v>464</v>
      </c>
      <c r="B465" s="11" t="s">
        <v>22</v>
      </c>
      <c r="C465" s="11" t="s">
        <v>517</v>
      </c>
      <c r="D465" s="1"/>
      <c r="E465" s="2" t="s">
        <v>33</v>
      </c>
      <c r="F465" s="13">
        <v>4</v>
      </c>
      <c r="G465" s="14">
        <v>4000</v>
      </c>
      <c r="H465" s="1"/>
      <c r="I465" s="1"/>
      <c r="J465" s="13"/>
      <c r="K465" s="15">
        <v>4000</v>
      </c>
      <c r="L465" s="2" t="s">
        <v>59</v>
      </c>
      <c r="M465" s="16">
        <f t="shared" si="10"/>
        <v>1.9607843137254901</v>
      </c>
      <c r="N465" s="17">
        <v>44431.579861111109</v>
      </c>
      <c r="O465" s="17">
        <v>44434.708333333336</v>
      </c>
      <c r="P465" s="11"/>
      <c r="Q465" s="18">
        <v>44432.496527777781</v>
      </c>
    </row>
    <row r="466" spans="1:17" x14ac:dyDescent="0.4">
      <c r="A466" s="11">
        <v>465</v>
      </c>
      <c r="B466" s="11" t="s">
        <v>29</v>
      </c>
      <c r="C466" s="11" t="s">
        <v>518</v>
      </c>
      <c r="D466" s="1"/>
      <c r="E466" s="2" t="s">
        <v>58</v>
      </c>
      <c r="F466" s="13">
        <v>56</v>
      </c>
      <c r="G466" s="14">
        <v>100</v>
      </c>
      <c r="H466" s="1" t="s">
        <v>20</v>
      </c>
      <c r="I466" s="1"/>
      <c r="J466" s="13"/>
      <c r="K466" s="15">
        <v>1400</v>
      </c>
      <c r="L466" s="2" t="s">
        <v>59</v>
      </c>
      <c r="M466" s="16">
        <f t="shared" si="10"/>
        <v>0.68627450980392157</v>
      </c>
      <c r="N466" s="17">
        <v>44431.652777777781</v>
      </c>
      <c r="O466" s="17">
        <v>44439.708333333336</v>
      </c>
      <c r="P466" s="11"/>
      <c r="Q466" s="18">
        <v>44433.59375</v>
      </c>
    </row>
    <row r="467" spans="1:17" x14ac:dyDescent="0.4">
      <c r="A467" s="11">
        <v>466</v>
      </c>
      <c r="B467" s="11" t="s">
        <v>519</v>
      </c>
      <c r="C467" s="11" t="s">
        <v>520</v>
      </c>
      <c r="D467" s="1"/>
      <c r="E467" s="2" t="s">
        <v>19</v>
      </c>
      <c r="F467" s="13">
        <v>56</v>
      </c>
      <c r="G467" s="14">
        <v>280</v>
      </c>
      <c r="H467" s="1" t="s">
        <v>20</v>
      </c>
      <c r="I467" s="1"/>
      <c r="J467" s="13"/>
      <c r="K467" s="15">
        <v>7840</v>
      </c>
      <c r="L467" s="2" t="s">
        <v>21</v>
      </c>
      <c r="M467" s="16">
        <f t="shared" si="10"/>
        <v>1.9215686274509804</v>
      </c>
      <c r="N467" s="17">
        <v>44432.375</v>
      </c>
      <c r="O467" s="17">
        <v>44442.708333333336</v>
      </c>
      <c r="P467" s="11"/>
      <c r="Q467" s="18">
        <v>44439.5</v>
      </c>
    </row>
    <row r="468" spans="1:17" x14ac:dyDescent="0.4">
      <c r="A468" s="11">
        <v>467</v>
      </c>
      <c r="B468" s="11" t="s">
        <v>519</v>
      </c>
      <c r="C468" s="11" t="s">
        <v>521</v>
      </c>
      <c r="D468" s="1"/>
      <c r="E468" s="2" t="s">
        <v>58</v>
      </c>
      <c r="F468" s="13">
        <v>32</v>
      </c>
      <c r="G468" s="14">
        <v>300</v>
      </c>
      <c r="H468" s="1" t="s">
        <v>20</v>
      </c>
      <c r="I468" s="1"/>
      <c r="J468" s="13"/>
      <c r="K468" s="15">
        <v>2400</v>
      </c>
      <c r="L468" s="2" t="s">
        <v>59</v>
      </c>
      <c r="M468" s="16">
        <f t="shared" si="10"/>
        <v>1.1764705882352942</v>
      </c>
      <c r="N468" s="17">
        <v>44432.375</v>
      </c>
      <c r="O468" s="17">
        <v>44442.708333333336</v>
      </c>
      <c r="P468" s="11"/>
      <c r="Q468" s="18">
        <v>44438.663194444445</v>
      </c>
    </row>
    <row r="469" spans="1:17" x14ac:dyDescent="0.4">
      <c r="A469" s="11">
        <v>468</v>
      </c>
      <c r="B469" s="11" t="s">
        <v>519</v>
      </c>
      <c r="C469" s="11" t="s">
        <v>522</v>
      </c>
      <c r="D469" s="1"/>
      <c r="E469" s="2" t="s">
        <v>33</v>
      </c>
      <c r="F469" s="13">
        <v>2</v>
      </c>
      <c r="G469" s="14">
        <v>3300</v>
      </c>
      <c r="H469" s="1"/>
      <c r="I469" s="1"/>
      <c r="J469" s="13"/>
      <c r="K469" s="15">
        <v>3300</v>
      </c>
      <c r="L469" s="2" t="s">
        <v>21</v>
      </c>
      <c r="M469" s="16">
        <f t="shared" si="10"/>
        <v>0.80882352941176472</v>
      </c>
      <c r="N469" s="17">
        <v>44432.46875</v>
      </c>
      <c r="O469" s="17">
        <v>44432.708333333336</v>
      </c>
      <c r="P469" s="11" t="s">
        <v>262</v>
      </c>
      <c r="Q469" s="18">
        <v>44432.59375</v>
      </c>
    </row>
    <row r="470" spans="1:17" x14ac:dyDescent="0.4">
      <c r="A470" s="11">
        <v>469</v>
      </c>
      <c r="B470" s="11" t="s">
        <v>22</v>
      </c>
      <c r="C470" s="11" t="s">
        <v>523</v>
      </c>
      <c r="D470" s="1"/>
      <c r="E470" s="2" t="s">
        <v>33</v>
      </c>
      <c r="F470" s="13">
        <v>4</v>
      </c>
      <c r="G470" s="14">
        <v>6200</v>
      </c>
      <c r="H470" s="1"/>
      <c r="I470" s="1"/>
      <c r="J470" s="13"/>
      <c r="K470" s="15">
        <v>6200</v>
      </c>
      <c r="L470" s="2" t="s">
        <v>59</v>
      </c>
      <c r="M470" s="16">
        <f t="shared" si="10"/>
        <v>3.0392156862745097</v>
      </c>
      <c r="N470" s="17">
        <v>44432.555555555555</v>
      </c>
      <c r="O470" s="17">
        <v>44435.708333333336</v>
      </c>
      <c r="P470" s="11"/>
      <c r="Q470" s="18">
        <v>44433.534722222219</v>
      </c>
    </row>
    <row r="471" spans="1:17" x14ac:dyDescent="0.4">
      <c r="A471" s="11">
        <v>470</v>
      </c>
      <c r="B471" s="11" t="s">
        <v>420</v>
      </c>
      <c r="C471" s="11" t="s">
        <v>524</v>
      </c>
      <c r="D471" s="1"/>
      <c r="E471" s="2" t="s">
        <v>24</v>
      </c>
      <c r="F471" s="13">
        <v>22</v>
      </c>
      <c r="G471" s="14">
        <v>3000</v>
      </c>
      <c r="H471" s="1"/>
      <c r="I471" s="1"/>
      <c r="J471" s="13"/>
      <c r="K471" s="15">
        <v>33000</v>
      </c>
      <c r="L471" s="2" t="s">
        <v>21</v>
      </c>
      <c r="M471" s="16">
        <f t="shared" si="10"/>
        <v>12.132352941176471</v>
      </c>
      <c r="N471" s="17">
        <v>44432.645833333336</v>
      </c>
      <c r="O471" s="17">
        <v>44439.708333333336</v>
      </c>
      <c r="P471" s="11"/>
      <c r="Q471" s="18">
        <v>44435.402777777781</v>
      </c>
    </row>
    <row r="472" spans="1:17" x14ac:dyDescent="0.4">
      <c r="A472" s="11">
        <v>471</v>
      </c>
      <c r="B472" s="11" t="s">
        <v>420</v>
      </c>
      <c r="C472" s="11" t="s">
        <v>525</v>
      </c>
      <c r="D472" s="1"/>
      <c r="E472" s="2" t="s">
        <v>24</v>
      </c>
      <c r="F472" s="13">
        <v>24</v>
      </c>
      <c r="G472" s="14">
        <v>3000</v>
      </c>
      <c r="H472" s="1"/>
      <c r="I472" s="1"/>
      <c r="J472" s="13"/>
      <c r="K472" s="15">
        <v>36000</v>
      </c>
      <c r="L472" s="2" t="s">
        <v>21</v>
      </c>
      <c r="M472" s="16">
        <f t="shared" si="10"/>
        <v>13.235294117647056</v>
      </c>
      <c r="N472" s="17">
        <v>44432.645833333336</v>
      </c>
      <c r="O472" s="17">
        <v>44439.708333333336</v>
      </c>
      <c r="P472" s="11"/>
      <c r="Q472" s="18">
        <v>44435.638888888891</v>
      </c>
    </row>
    <row r="473" spans="1:17" x14ac:dyDescent="0.4">
      <c r="A473" s="11">
        <v>472</v>
      </c>
      <c r="B473" s="11" t="s">
        <v>77</v>
      </c>
      <c r="C473" s="11" t="s">
        <v>526</v>
      </c>
      <c r="D473" s="1"/>
      <c r="E473" s="2" t="s">
        <v>24</v>
      </c>
      <c r="F473" s="13">
        <v>50</v>
      </c>
      <c r="G473" s="14">
        <v>120</v>
      </c>
      <c r="H473" s="1"/>
      <c r="I473" s="1"/>
      <c r="J473" s="13"/>
      <c r="K473" s="15">
        <v>3000</v>
      </c>
      <c r="L473" s="2" t="s">
        <v>21</v>
      </c>
      <c r="M473" s="16">
        <f t="shared" si="10"/>
        <v>1.1029411764705881</v>
      </c>
      <c r="N473" s="17">
        <v>44433.388888888891</v>
      </c>
      <c r="O473" s="17">
        <v>44439.708333333336</v>
      </c>
      <c r="P473" s="11" t="s">
        <v>79</v>
      </c>
      <c r="Q473" s="18">
        <v>44433.6875</v>
      </c>
    </row>
    <row r="474" spans="1:17" x14ac:dyDescent="0.4">
      <c r="A474" s="11">
        <v>473</v>
      </c>
      <c r="B474" s="11" t="s">
        <v>31</v>
      </c>
      <c r="C474" s="11" t="s">
        <v>527</v>
      </c>
      <c r="D474" s="1"/>
      <c r="E474" s="2" t="s">
        <v>24</v>
      </c>
      <c r="F474" s="13">
        <v>15</v>
      </c>
      <c r="G474" s="14">
        <v>150</v>
      </c>
      <c r="H474" s="1"/>
      <c r="I474" s="1"/>
      <c r="J474" s="13"/>
      <c r="K474" s="15">
        <v>1200</v>
      </c>
      <c r="L474" s="2" t="s">
        <v>21</v>
      </c>
      <c r="M474" s="16">
        <f t="shared" si="10"/>
        <v>0.41360294117647051</v>
      </c>
      <c r="N474" s="17">
        <v>44433.465277777781</v>
      </c>
      <c r="O474" s="17">
        <v>44438.708333333336</v>
      </c>
      <c r="P474" s="11"/>
      <c r="Q474" s="18">
        <v>44435.486111111109</v>
      </c>
    </row>
    <row r="475" spans="1:17" x14ac:dyDescent="0.4">
      <c r="A475" s="11">
        <v>474</v>
      </c>
      <c r="B475" s="11" t="s">
        <v>420</v>
      </c>
      <c r="C475" s="11" t="s">
        <v>528</v>
      </c>
      <c r="D475" s="1"/>
      <c r="E475" s="2" t="s">
        <v>33</v>
      </c>
      <c r="F475" s="13">
        <v>1</v>
      </c>
      <c r="G475" s="14">
        <v>500</v>
      </c>
      <c r="H475" s="1"/>
      <c r="I475" s="1"/>
      <c r="J475" s="13"/>
      <c r="K475" s="15">
        <v>500</v>
      </c>
      <c r="L475" s="2" t="s">
        <v>21</v>
      </c>
      <c r="M475" s="16">
        <f t="shared" si="10"/>
        <v>6.1274509803921566E-2</v>
      </c>
      <c r="N475" s="17">
        <v>44433.545138888891</v>
      </c>
      <c r="O475" s="17">
        <v>44433.708333333336</v>
      </c>
      <c r="P475" s="11" t="s">
        <v>262</v>
      </c>
      <c r="Q475" s="18">
        <v>44433.604166666664</v>
      </c>
    </row>
    <row r="476" spans="1:17" x14ac:dyDescent="0.4">
      <c r="A476" s="11">
        <v>475</v>
      </c>
      <c r="B476" s="11" t="s">
        <v>95</v>
      </c>
      <c r="C476" s="11" t="s">
        <v>529</v>
      </c>
      <c r="D476" s="1"/>
      <c r="E476" s="2" t="s">
        <v>24</v>
      </c>
      <c r="F476" s="13">
        <v>36</v>
      </c>
      <c r="G476" s="14">
        <v>250</v>
      </c>
      <c r="H476" s="1"/>
      <c r="I476" s="1"/>
      <c r="J476" s="13"/>
      <c r="K476" s="15">
        <v>4500</v>
      </c>
      <c r="L476" s="2" t="s">
        <v>21</v>
      </c>
      <c r="M476" s="16">
        <f t="shared" si="10"/>
        <v>1.654411764705882</v>
      </c>
      <c r="N476" s="17">
        <v>44433.565972222219</v>
      </c>
      <c r="O476" s="17">
        <v>44438.708333333336</v>
      </c>
      <c r="P476" s="11"/>
      <c r="Q476" s="18">
        <v>44434.454861111109</v>
      </c>
    </row>
    <row r="477" spans="1:17" x14ac:dyDescent="0.4">
      <c r="A477" s="11">
        <v>476</v>
      </c>
      <c r="B477" s="11" t="s">
        <v>29</v>
      </c>
      <c r="C477" s="11" t="s">
        <v>530</v>
      </c>
      <c r="D477" s="1"/>
      <c r="E477" s="2" t="s">
        <v>33</v>
      </c>
      <c r="F477" s="13">
        <v>1</v>
      </c>
      <c r="G477" s="14">
        <v>3000</v>
      </c>
      <c r="H477" s="1"/>
      <c r="I477" s="1"/>
      <c r="J477" s="13"/>
      <c r="K477" s="15">
        <v>3000</v>
      </c>
      <c r="L477" s="2" t="s">
        <v>21</v>
      </c>
      <c r="M477" s="16">
        <f t="shared" si="10"/>
        <v>0.36764705882352938</v>
      </c>
      <c r="N477" s="17">
        <v>44433.59375</v>
      </c>
      <c r="O477" s="17">
        <v>44445.708333333336</v>
      </c>
      <c r="P477" s="11"/>
      <c r="Q477" s="18">
        <v>44435.527777777781</v>
      </c>
    </row>
    <row r="478" spans="1:17" x14ac:dyDescent="0.4">
      <c r="A478" s="11">
        <v>477</v>
      </c>
      <c r="B478" s="11" t="s">
        <v>26</v>
      </c>
      <c r="C478" s="11" t="s">
        <v>531</v>
      </c>
      <c r="D478" s="1"/>
      <c r="E478" s="2" t="s">
        <v>24</v>
      </c>
      <c r="F478" s="13">
        <v>5</v>
      </c>
      <c r="G478" s="14">
        <v>95</v>
      </c>
      <c r="H478" s="1"/>
      <c r="I478" s="1"/>
      <c r="J478" s="13"/>
      <c r="K478" s="15">
        <v>475</v>
      </c>
      <c r="L478" s="2" t="s">
        <v>21</v>
      </c>
      <c r="M478" s="16">
        <f t="shared" si="10"/>
        <v>8.7316176470588244E-2</v>
      </c>
      <c r="N478" s="17">
        <v>44433.416666666664</v>
      </c>
      <c r="O478" s="17">
        <v>44445.708333333336</v>
      </c>
      <c r="P478" s="11"/>
      <c r="Q478" s="18">
        <v>44435.427083333336</v>
      </c>
    </row>
    <row r="479" spans="1:17" x14ac:dyDescent="0.4">
      <c r="A479" s="11">
        <v>478</v>
      </c>
      <c r="B479" s="11" t="s">
        <v>26</v>
      </c>
      <c r="C479" s="11" t="s">
        <v>532</v>
      </c>
      <c r="D479" s="1"/>
      <c r="E479" s="2" t="s">
        <v>24</v>
      </c>
      <c r="F479" s="13">
        <v>2</v>
      </c>
      <c r="G479" s="14">
        <v>95</v>
      </c>
      <c r="H479" s="1"/>
      <c r="I479" s="1"/>
      <c r="J479" s="13"/>
      <c r="K479" s="15">
        <v>190</v>
      </c>
      <c r="L479" s="2" t="s">
        <v>21</v>
      </c>
      <c r="M479" s="16">
        <f t="shared" si="10"/>
        <v>3.4926470588235295E-2</v>
      </c>
      <c r="N479" s="17">
        <v>44434.416666666664</v>
      </c>
      <c r="O479" s="17">
        <v>44438.708333333336</v>
      </c>
      <c r="P479" s="11"/>
      <c r="Q479" s="18">
        <v>44435.4375</v>
      </c>
    </row>
    <row r="480" spans="1:17" x14ac:dyDescent="0.4">
      <c r="A480" s="11">
        <v>479</v>
      </c>
      <c r="B480" s="11" t="s">
        <v>26</v>
      </c>
      <c r="C480" s="11" t="s">
        <v>533</v>
      </c>
      <c r="D480" s="1"/>
      <c r="E480" s="2" t="s">
        <v>24</v>
      </c>
      <c r="F480" s="13">
        <v>46</v>
      </c>
      <c r="G480" s="14">
        <v>95</v>
      </c>
      <c r="H480" s="1"/>
      <c r="I480" s="1"/>
      <c r="J480" s="13"/>
      <c r="K480" s="15">
        <v>2185</v>
      </c>
      <c r="L480" s="2" t="s">
        <v>21</v>
      </c>
      <c r="M480" s="16">
        <f t="shared" si="10"/>
        <v>0.8033088235294118</v>
      </c>
      <c r="N480" s="17">
        <v>44434.416666666664</v>
      </c>
      <c r="O480" s="17">
        <v>44438.708333333336</v>
      </c>
      <c r="P480" s="11"/>
      <c r="Q480" s="18">
        <v>44435.465277777781</v>
      </c>
    </row>
    <row r="481" spans="1:17" x14ac:dyDescent="0.4">
      <c r="A481" s="11">
        <v>480</v>
      </c>
      <c r="B481" s="11" t="s">
        <v>31</v>
      </c>
      <c r="C481" s="11" t="s">
        <v>534</v>
      </c>
      <c r="D481" s="1"/>
      <c r="E481" s="2" t="s">
        <v>33</v>
      </c>
      <c r="F481" s="13">
        <v>2</v>
      </c>
      <c r="G481" s="14">
        <v>38000</v>
      </c>
      <c r="H481" s="1"/>
      <c r="I481" s="1"/>
      <c r="J481" s="13"/>
      <c r="K481" s="15">
        <v>38000</v>
      </c>
      <c r="L481" s="2" t="s">
        <v>21</v>
      </c>
      <c r="M481" s="16">
        <f t="shared" si="10"/>
        <v>9.3137254901960791</v>
      </c>
      <c r="N481" s="17">
        <v>44434.461805555555</v>
      </c>
      <c r="O481" s="17">
        <v>44439.708333333336</v>
      </c>
      <c r="P481" s="11"/>
      <c r="Q481" s="18">
        <v>44438.618055555555</v>
      </c>
    </row>
    <row r="482" spans="1:17" x14ac:dyDescent="0.4">
      <c r="A482" s="11">
        <v>481</v>
      </c>
      <c r="B482" s="11" t="s">
        <v>77</v>
      </c>
      <c r="C482" s="11" t="s">
        <v>535</v>
      </c>
      <c r="D482" s="1"/>
      <c r="E482" s="2" t="s">
        <v>33</v>
      </c>
      <c r="F482" s="13">
        <v>2</v>
      </c>
      <c r="G482" s="14">
        <v>7500</v>
      </c>
      <c r="H482" s="1"/>
      <c r="I482" s="1"/>
      <c r="J482" s="13"/>
      <c r="K482" s="15">
        <v>7500</v>
      </c>
      <c r="L482" s="2" t="s">
        <v>21</v>
      </c>
      <c r="M482" s="16">
        <f t="shared" si="10"/>
        <v>1.8382352941176472</v>
      </c>
      <c r="N482" s="17">
        <v>44434.576388888891</v>
      </c>
      <c r="O482" s="17">
        <v>44442.708333333336</v>
      </c>
      <c r="P482" s="11"/>
      <c r="Q482" s="18">
        <v>44435.611111111109</v>
      </c>
    </row>
    <row r="483" spans="1:17" x14ac:dyDescent="0.4">
      <c r="A483" s="11">
        <v>482</v>
      </c>
      <c r="B483" s="11" t="s">
        <v>44</v>
      </c>
      <c r="C483" s="11" t="s">
        <v>536</v>
      </c>
      <c r="D483" s="1"/>
      <c r="E483" s="2" t="s">
        <v>33</v>
      </c>
      <c r="F483" s="13">
        <v>1</v>
      </c>
      <c r="G483" s="14">
        <v>9270</v>
      </c>
      <c r="H483" s="1"/>
      <c r="I483" s="1"/>
      <c r="J483" s="13"/>
      <c r="K483" s="15">
        <v>9270</v>
      </c>
      <c r="L483" s="2" t="s">
        <v>21</v>
      </c>
      <c r="M483" s="16">
        <f t="shared" si="10"/>
        <v>1.1360294117647058</v>
      </c>
      <c r="N483" s="17">
        <v>44435.444444444445</v>
      </c>
      <c r="O483" s="17">
        <v>44447.708333333336</v>
      </c>
      <c r="P483" s="11"/>
      <c r="Q483" s="18">
        <v>44446.444444444445</v>
      </c>
    </row>
    <row r="484" spans="1:17" x14ac:dyDescent="0.4">
      <c r="A484" s="11">
        <v>483</v>
      </c>
      <c r="B484" s="11" t="s">
        <v>420</v>
      </c>
      <c r="C484" s="11" t="s">
        <v>537</v>
      </c>
      <c r="D484" s="1"/>
      <c r="E484" s="2" t="s">
        <v>33</v>
      </c>
      <c r="F484" s="13">
        <v>1</v>
      </c>
      <c r="G484" s="14">
        <v>500</v>
      </c>
      <c r="H484" s="1"/>
      <c r="I484" s="1"/>
      <c r="J484" s="13"/>
      <c r="K484" s="15">
        <v>500</v>
      </c>
      <c r="L484" s="2" t="s">
        <v>21</v>
      </c>
      <c r="M484" s="16">
        <f t="shared" si="10"/>
        <v>6.1274509803921566E-2</v>
      </c>
      <c r="N484" s="17">
        <v>44435.6875</v>
      </c>
      <c r="O484" s="17">
        <v>44435.708333333336</v>
      </c>
      <c r="P484" s="11" t="s">
        <v>262</v>
      </c>
      <c r="Q484" s="18">
        <v>44435.694444444445</v>
      </c>
    </row>
    <row r="485" spans="1:17" x14ac:dyDescent="0.4">
      <c r="A485" s="11">
        <v>484</v>
      </c>
      <c r="B485" s="11" t="s">
        <v>26</v>
      </c>
      <c r="C485" s="11" t="s">
        <v>538</v>
      </c>
      <c r="D485" s="1"/>
      <c r="E485" s="2" t="s">
        <v>24</v>
      </c>
      <c r="F485" s="13">
        <v>5</v>
      </c>
      <c r="G485" s="14">
        <v>215</v>
      </c>
      <c r="H485" s="1"/>
      <c r="I485" s="1"/>
      <c r="J485" s="13"/>
      <c r="K485" s="15">
        <v>645</v>
      </c>
      <c r="L485" s="2" t="s">
        <v>21</v>
      </c>
      <c r="M485" s="16">
        <f t="shared" si="10"/>
        <v>0.19761029411764705</v>
      </c>
      <c r="N485" s="17">
        <v>44438.447916666664</v>
      </c>
      <c r="O485" s="17">
        <v>44440.708333333336</v>
      </c>
      <c r="P485" s="11" t="s">
        <v>79</v>
      </c>
      <c r="Q485" s="18">
        <v>44439.486111111109</v>
      </c>
    </row>
    <row r="486" spans="1:17" x14ac:dyDescent="0.4">
      <c r="A486" s="11">
        <v>485</v>
      </c>
      <c r="B486" s="11" t="s">
        <v>31</v>
      </c>
      <c r="C486" s="11" t="s">
        <v>539</v>
      </c>
      <c r="D486" s="1"/>
      <c r="E486" s="2" t="s">
        <v>33</v>
      </c>
      <c r="F486" s="13">
        <v>2</v>
      </c>
      <c r="G486" s="14">
        <v>25000</v>
      </c>
      <c r="H486" s="1"/>
      <c r="I486" s="1"/>
      <c r="J486" s="13"/>
      <c r="K486" s="15">
        <v>25000</v>
      </c>
      <c r="L486" s="2" t="s">
        <v>21</v>
      </c>
      <c r="M486" s="16">
        <f t="shared" si="10"/>
        <v>6.1274509803921564</v>
      </c>
      <c r="N486" s="17">
        <v>44438.65625</v>
      </c>
      <c r="O486" s="17">
        <v>44442.708333333336</v>
      </c>
      <c r="P486" s="11"/>
      <c r="Q486" s="18">
        <v>44439.631944444445</v>
      </c>
    </row>
    <row r="487" spans="1:17" x14ac:dyDescent="0.4">
      <c r="A487" s="11">
        <v>486</v>
      </c>
      <c r="B487" s="11" t="s">
        <v>540</v>
      </c>
      <c r="C487" s="11" t="s">
        <v>541</v>
      </c>
      <c r="D487" s="1"/>
      <c r="E487" s="2" t="s">
        <v>58</v>
      </c>
      <c r="F487" s="13">
        <v>31</v>
      </c>
      <c r="G487" s="14">
        <v>86</v>
      </c>
      <c r="H487" s="1" t="s">
        <v>20</v>
      </c>
      <c r="I487" s="1"/>
      <c r="J487" s="13"/>
      <c r="K487" s="15">
        <v>688</v>
      </c>
      <c r="L487" s="2" t="s">
        <v>59</v>
      </c>
      <c r="M487" s="16">
        <f t="shared" si="10"/>
        <v>0.32671568627450981</v>
      </c>
      <c r="N487" s="17">
        <v>44439.395833333336</v>
      </c>
      <c r="O487" s="17">
        <v>44446.708333333336</v>
      </c>
      <c r="P487" s="11"/>
      <c r="Q487" s="18">
        <v>44439.666666666664</v>
      </c>
    </row>
    <row r="488" spans="1:17" x14ac:dyDescent="0.4">
      <c r="A488" s="11">
        <v>487</v>
      </c>
      <c r="B488" s="11" t="s">
        <v>56</v>
      </c>
      <c r="C488" s="11" t="s">
        <v>542</v>
      </c>
      <c r="D488" s="1"/>
      <c r="E488" s="2" t="s">
        <v>33</v>
      </c>
      <c r="F488" s="13">
        <v>1</v>
      </c>
      <c r="G488" s="14">
        <v>1000</v>
      </c>
      <c r="H488" s="1"/>
      <c r="I488" s="1"/>
      <c r="J488" s="13"/>
      <c r="K488" s="15">
        <v>1000</v>
      </c>
      <c r="L488" s="2" t="s">
        <v>21</v>
      </c>
      <c r="M488" s="16">
        <f t="shared" si="10"/>
        <v>0.12254901960784313</v>
      </c>
      <c r="N488" s="17">
        <v>44439.694444444445</v>
      </c>
      <c r="O488" s="17">
        <v>44442.708333333336</v>
      </c>
      <c r="P488" s="11"/>
      <c r="Q488" s="18">
        <v>44440.392361111109</v>
      </c>
    </row>
    <row r="489" spans="1:17" x14ac:dyDescent="0.4">
      <c r="A489" s="11">
        <v>488</v>
      </c>
      <c r="B489" s="11" t="s">
        <v>22</v>
      </c>
      <c r="C489" s="11" t="s">
        <v>543</v>
      </c>
      <c r="D489" s="1"/>
      <c r="E489" s="2" t="s">
        <v>33</v>
      </c>
      <c r="F489" s="13">
        <v>1</v>
      </c>
      <c r="G489" s="14">
        <v>400</v>
      </c>
      <c r="H489" s="1"/>
      <c r="I489" s="1"/>
      <c r="J489" s="13"/>
      <c r="K489" s="15">
        <v>400</v>
      </c>
      <c r="L489" s="2" t="s">
        <v>21</v>
      </c>
      <c r="M489" s="16">
        <f t="shared" si="10"/>
        <v>4.9019607843137261E-2</v>
      </c>
      <c r="N489" s="17">
        <v>44440.375</v>
      </c>
      <c r="O489" s="17">
        <v>44445.708333333336</v>
      </c>
      <c r="P489" s="11"/>
      <c r="Q489" s="18">
        <v>44440.611111111109</v>
      </c>
    </row>
    <row r="490" spans="1:17" x14ac:dyDescent="0.4">
      <c r="A490" s="11">
        <v>489</v>
      </c>
      <c r="B490" s="11" t="s">
        <v>22</v>
      </c>
      <c r="C490" s="11" t="s">
        <v>544</v>
      </c>
      <c r="D490" s="1"/>
      <c r="E490" s="2" t="s">
        <v>33</v>
      </c>
      <c r="F490" s="13">
        <v>2</v>
      </c>
      <c r="G490" s="14">
        <v>1200</v>
      </c>
      <c r="H490" s="1"/>
      <c r="I490" s="1"/>
      <c r="J490" s="13"/>
      <c r="K490" s="15">
        <v>1200</v>
      </c>
      <c r="L490" s="2" t="s">
        <v>21</v>
      </c>
      <c r="M490" s="16">
        <f t="shared" si="10"/>
        <v>0.29411764705882354</v>
      </c>
      <c r="N490" s="17">
        <v>44440.375</v>
      </c>
      <c r="O490" s="17">
        <v>44445.708333333336</v>
      </c>
      <c r="P490" s="11"/>
      <c r="Q490" s="18">
        <v>44440.625</v>
      </c>
    </row>
    <row r="491" spans="1:17" x14ac:dyDescent="0.4">
      <c r="A491" s="11">
        <v>490</v>
      </c>
      <c r="B491" s="11" t="s">
        <v>341</v>
      </c>
      <c r="C491" s="11" t="s">
        <v>545</v>
      </c>
      <c r="D491" s="1"/>
      <c r="E491" s="2" t="s">
        <v>66</v>
      </c>
      <c r="F491" s="13">
        <v>218</v>
      </c>
      <c r="G491" s="14">
        <v>40</v>
      </c>
      <c r="H491" s="1"/>
      <c r="I491" s="1"/>
      <c r="J491" s="13"/>
      <c r="K491" s="15">
        <v>4360</v>
      </c>
      <c r="L491" s="2" t="s">
        <v>21</v>
      </c>
      <c r="M491" s="16">
        <f t="shared" si="10"/>
        <v>1.0686274509803924</v>
      </c>
      <c r="N491" s="17">
        <v>44440.388888888891</v>
      </c>
      <c r="O491" s="17">
        <v>44445.708333333336</v>
      </c>
      <c r="P491" s="11"/>
      <c r="Q491" s="18">
        <v>44441.704861111109</v>
      </c>
    </row>
    <row r="492" spans="1:17" x14ac:dyDescent="0.4">
      <c r="A492" s="11">
        <v>491</v>
      </c>
      <c r="B492" s="11" t="s">
        <v>100</v>
      </c>
      <c r="C492" s="11" t="s">
        <v>497</v>
      </c>
      <c r="D492" s="1"/>
      <c r="E492" s="2" t="s">
        <v>66</v>
      </c>
      <c r="F492" s="13">
        <v>4</v>
      </c>
      <c r="G492" s="14">
        <v>750</v>
      </c>
      <c r="H492" s="1"/>
      <c r="I492" s="1" t="s">
        <v>20</v>
      </c>
      <c r="J492" s="13"/>
      <c r="K492" s="15">
        <v>1500</v>
      </c>
      <c r="L492" s="2" t="s">
        <v>59</v>
      </c>
      <c r="M492" s="16">
        <f t="shared" si="10"/>
        <v>0.36764705882352938</v>
      </c>
      <c r="N492" s="17">
        <v>44440.395833333336</v>
      </c>
      <c r="O492" s="17">
        <v>44447.708333333336</v>
      </c>
      <c r="P492" s="11"/>
      <c r="Q492" s="18">
        <v>44440.489583333336</v>
      </c>
    </row>
    <row r="493" spans="1:17" x14ac:dyDescent="0.4">
      <c r="A493" s="11">
        <v>492</v>
      </c>
      <c r="B493" s="11" t="s">
        <v>50</v>
      </c>
      <c r="C493" s="11" t="s">
        <v>53</v>
      </c>
      <c r="D493" s="1" t="s">
        <v>20</v>
      </c>
      <c r="E493" s="2" t="s">
        <v>33</v>
      </c>
      <c r="F493" s="13">
        <v>2</v>
      </c>
      <c r="G493" s="14">
        <v>4000</v>
      </c>
      <c r="H493" s="1" t="s">
        <v>20</v>
      </c>
      <c r="I493" s="1"/>
      <c r="J493" s="13">
        <v>4000</v>
      </c>
      <c r="K493" s="15">
        <v>4000</v>
      </c>
      <c r="L493" s="2" t="s">
        <v>21</v>
      </c>
      <c r="M493" s="16">
        <f t="shared" si="10"/>
        <v>0.98039215686274506</v>
      </c>
      <c r="N493" s="17">
        <v>44440.402777777781</v>
      </c>
      <c r="O493" s="17">
        <v>44442.708333333336</v>
      </c>
      <c r="P493" s="11"/>
      <c r="Q493" s="18">
        <v>44440.479166666664</v>
      </c>
    </row>
    <row r="494" spans="1:17" x14ac:dyDescent="0.4">
      <c r="A494" s="11">
        <v>493</v>
      </c>
      <c r="B494" s="11" t="s">
        <v>50</v>
      </c>
      <c r="C494" s="11" t="s">
        <v>51</v>
      </c>
      <c r="D494" s="1"/>
      <c r="E494" s="2" t="s">
        <v>33</v>
      </c>
      <c r="F494" s="13">
        <v>2</v>
      </c>
      <c r="G494" s="14">
        <v>4000</v>
      </c>
      <c r="H494" s="1" t="s">
        <v>20</v>
      </c>
      <c r="I494" s="1"/>
      <c r="J494" s="13">
        <v>4000</v>
      </c>
      <c r="K494" s="15">
        <v>4000</v>
      </c>
      <c r="L494" s="2" t="s">
        <v>21</v>
      </c>
      <c r="M494" s="16">
        <f t="shared" si="10"/>
        <v>0.98039215686274506</v>
      </c>
      <c r="N494" s="17">
        <v>44440.402777777781</v>
      </c>
      <c r="O494" s="17">
        <v>44442.708333333336</v>
      </c>
      <c r="P494" s="11"/>
      <c r="Q494" s="18">
        <v>44440.572916666664</v>
      </c>
    </row>
    <row r="495" spans="1:17" x14ac:dyDescent="0.4">
      <c r="A495" s="11">
        <v>494</v>
      </c>
      <c r="B495" s="11" t="s">
        <v>546</v>
      </c>
      <c r="C495" s="11" t="s">
        <v>547</v>
      </c>
      <c r="D495" s="1"/>
      <c r="E495" s="2" t="s">
        <v>24</v>
      </c>
      <c r="F495" s="13">
        <v>34</v>
      </c>
      <c r="G495" s="14">
        <v>200</v>
      </c>
      <c r="H495" s="1"/>
      <c r="I495" s="1"/>
      <c r="J495" s="13"/>
      <c r="K495" s="15">
        <v>3400</v>
      </c>
      <c r="L495" s="2" t="s">
        <v>21</v>
      </c>
      <c r="M495" s="16">
        <f t="shared" si="10"/>
        <v>1.25</v>
      </c>
      <c r="N495" s="17">
        <v>44440.4375</v>
      </c>
      <c r="O495" s="17">
        <v>44445.708333333336</v>
      </c>
      <c r="P495" s="11"/>
      <c r="Q495" s="18">
        <v>44440.524305555555</v>
      </c>
    </row>
    <row r="496" spans="1:17" x14ac:dyDescent="0.4">
      <c r="A496" s="11">
        <v>495</v>
      </c>
      <c r="B496" s="11" t="s">
        <v>546</v>
      </c>
      <c r="C496" s="11" t="s">
        <v>548</v>
      </c>
      <c r="D496" s="1"/>
      <c r="E496" s="2" t="s">
        <v>24</v>
      </c>
      <c r="F496" s="13">
        <v>23</v>
      </c>
      <c r="G496" s="14">
        <v>100</v>
      </c>
      <c r="H496" s="1"/>
      <c r="I496" s="1"/>
      <c r="J496" s="13"/>
      <c r="K496" s="15">
        <v>1200</v>
      </c>
      <c r="L496" s="2" t="s">
        <v>21</v>
      </c>
      <c r="M496" s="16">
        <f t="shared" si="10"/>
        <v>0.42279411764705882</v>
      </c>
      <c r="N496" s="17">
        <v>44440.4375</v>
      </c>
      <c r="O496" s="17">
        <v>44445.708333333336</v>
      </c>
      <c r="P496" s="11"/>
      <c r="Q496" s="18">
        <v>44440.506944444445</v>
      </c>
    </row>
    <row r="497" spans="1:17" x14ac:dyDescent="0.4">
      <c r="A497" s="11">
        <v>496</v>
      </c>
      <c r="B497" s="11" t="s">
        <v>22</v>
      </c>
      <c r="C497" s="11" t="s">
        <v>549</v>
      </c>
      <c r="D497" s="1"/>
      <c r="E497" s="2" t="s">
        <v>24</v>
      </c>
      <c r="F497" s="13">
        <v>68</v>
      </c>
      <c r="G497" s="14">
        <v>50</v>
      </c>
      <c r="H497" s="1"/>
      <c r="I497" s="1"/>
      <c r="J497" s="13"/>
      <c r="K497" s="15">
        <v>1700</v>
      </c>
      <c r="L497" s="2" t="s">
        <v>21</v>
      </c>
      <c r="M497" s="16">
        <f t="shared" si="10"/>
        <v>0.625</v>
      </c>
      <c r="N497" s="17">
        <v>44440.475694444445</v>
      </c>
      <c r="O497" s="17">
        <v>44445.708333333336</v>
      </c>
      <c r="P497" s="11"/>
      <c r="Q497" s="18">
        <v>44440.579861111109</v>
      </c>
    </row>
    <row r="498" spans="1:17" x14ac:dyDescent="0.4">
      <c r="A498" s="11">
        <v>497</v>
      </c>
      <c r="B498" s="11" t="s">
        <v>22</v>
      </c>
      <c r="C498" s="11" t="s">
        <v>550</v>
      </c>
      <c r="D498" s="1"/>
      <c r="E498" s="2" t="s">
        <v>24</v>
      </c>
      <c r="F498" s="13">
        <v>39</v>
      </c>
      <c r="G498" s="14">
        <v>50</v>
      </c>
      <c r="H498" s="1"/>
      <c r="I498" s="1"/>
      <c r="J498" s="13"/>
      <c r="K498" s="15">
        <v>1000</v>
      </c>
      <c r="L498" s="2" t="s">
        <v>21</v>
      </c>
      <c r="M498" s="16">
        <f t="shared" si="10"/>
        <v>0.35845588235294118</v>
      </c>
      <c r="N498" s="17">
        <v>44440.475694444445</v>
      </c>
      <c r="O498" s="17">
        <v>44445.708333333336</v>
      </c>
      <c r="P498" s="11"/>
      <c r="Q498" s="18">
        <v>44440.631944444445</v>
      </c>
    </row>
    <row r="499" spans="1:17" x14ac:dyDescent="0.4">
      <c r="A499" s="11">
        <v>498</v>
      </c>
      <c r="B499" s="11" t="s">
        <v>22</v>
      </c>
      <c r="C499" s="11" t="s">
        <v>551</v>
      </c>
      <c r="D499" s="1"/>
      <c r="E499" s="2" t="s">
        <v>24</v>
      </c>
      <c r="F499" s="13">
        <v>31</v>
      </c>
      <c r="G499" s="14">
        <v>50</v>
      </c>
      <c r="H499" s="1"/>
      <c r="I499" s="1"/>
      <c r="J499" s="13"/>
      <c r="K499" s="15">
        <v>800</v>
      </c>
      <c r="L499" s="2" t="s">
        <v>21</v>
      </c>
      <c r="M499" s="16">
        <f t="shared" si="10"/>
        <v>0.28492647058823528</v>
      </c>
      <c r="N499" s="17">
        <v>44440.475694444445</v>
      </c>
      <c r="O499" s="17">
        <v>44445.708333333336</v>
      </c>
      <c r="P499" s="11"/>
      <c r="Q499" s="18">
        <v>44440.614583333336</v>
      </c>
    </row>
    <row r="500" spans="1:17" x14ac:dyDescent="0.4">
      <c r="A500" s="11">
        <v>499</v>
      </c>
      <c r="B500" s="11" t="s">
        <v>22</v>
      </c>
      <c r="C500" s="11" t="s">
        <v>552</v>
      </c>
      <c r="D500" s="1"/>
      <c r="E500" s="2" t="s">
        <v>24</v>
      </c>
      <c r="F500" s="13">
        <v>52</v>
      </c>
      <c r="G500" s="14">
        <v>50</v>
      </c>
      <c r="H500" s="1"/>
      <c r="I500" s="1"/>
      <c r="J500" s="13"/>
      <c r="K500" s="15">
        <v>1300</v>
      </c>
      <c r="L500" s="2" t="s">
        <v>21</v>
      </c>
      <c r="M500" s="16">
        <f>IF(E500="中綴じ製本",F500/4*G500/68*2/60,IF(AND(E500="ホチキス",L500="Ａ３"),F500*G500/68*1.5/60,IF(AND(E500="ホチキス",L500="Ａ４"),F500*G500/136*1.5/60,IF(OR(E500="単票",E500="くるみ製本",E500="丁合い"),F500*G500/136/60,0))))</f>
        <v>0.4779411764705882</v>
      </c>
      <c r="N500" s="17">
        <v>44440.475694444445</v>
      </c>
      <c r="O500" s="17">
        <v>44445.708333333336</v>
      </c>
      <c r="P500" s="11"/>
      <c r="Q500" s="18">
        <v>44440.597222222219</v>
      </c>
    </row>
    <row r="501" spans="1:17" x14ac:dyDescent="0.4">
      <c r="A501" s="11">
        <v>500</v>
      </c>
      <c r="B501" s="11" t="s">
        <v>95</v>
      </c>
      <c r="C501" s="11" t="s">
        <v>553</v>
      </c>
      <c r="D501" s="1"/>
      <c r="E501" s="2" t="s">
        <v>33</v>
      </c>
      <c r="F501" s="13">
        <v>2</v>
      </c>
      <c r="G501" s="14">
        <v>1300</v>
      </c>
      <c r="H501" s="1"/>
      <c r="I501" s="1"/>
      <c r="J501" s="13"/>
      <c r="K501" s="15">
        <v>1300</v>
      </c>
      <c r="L501" s="2" t="s">
        <v>21</v>
      </c>
      <c r="M501" s="16">
        <f t="shared" si="10"/>
        <v>0.31862745098039214</v>
      </c>
      <c r="N501" s="17">
        <v>44440.572916666664</v>
      </c>
      <c r="O501" s="17">
        <v>44445.708333333336</v>
      </c>
      <c r="P501" s="11"/>
      <c r="Q501" s="18">
        <v>44440.645833333336</v>
      </c>
    </row>
    <row r="502" spans="1:17" x14ac:dyDescent="0.4">
      <c r="A502" s="11">
        <v>501</v>
      </c>
      <c r="B502" s="11" t="s">
        <v>100</v>
      </c>
      <c r="C502" s="11" t="s">
        <v>554</v>
      </c>
      <c r="D502" s="1"/>
      <c r="E502" s="2" t="s">
        <v>24</v>
      </c>
      <c r="F502" s="13">
        <v>11</v>
      </c>
      <c r="G502" s="14">
        <v>2000</v>
      </c>
      <c r="H502" s="1"/>
      <c r="I502" s="1"/>
      <c r="J502" s="13"/>
      <c r="K502" s="15">
        <v>12000</v>
      </c>
      <c r="L502" s="2" t="s">
        <v>21</v>
      </c>
      <c r="M502" s="16">
        <f t="shared" si="10"/>
        <v>4.0441176470588234</v>
      </c>
      <c r="N502" s="17">
        <v>44440.600694444445</v>
      </c>
      <c r="O502" s="17">
        <v>44445.708333333336</v>
      </c>
      <c r="P502" s="11"/>
      <c r="Q502" s="18">
        <v>44441.534722222219</v>
      </c>
    </row>
    <row r="503" spans="1:17" x14ac:dyDescent="0.4">
      <c r="A503" s="11">
        <v>502</v>
      </c>
      <c r="B503" s="11" t="s">
        <v>31</v>
      </c>
      <c r="C503" s="11" t="s">
        <v>555</v>
      </c>
      <c r="D503" s="1"/>
      <c r="E503" s="2" t="s">
        <v>33</v>
      </c>
      <c r="F503" s="13">
        <v>2</v>
      </c>
      <c r="G503" s="14">
        <v>20000</v>
      </c>
      <c r="H503" s="1"/>
      <c r="I503" s="1"/>
      <c r="J503" s="13"/>
      <c r="K503" s="15">
        <v>20000</v>
      </c>
      <c r="L503" s="2" t="s">
        <v>21</v>
      </c>
      <c r="M503" s="16">
        <f t="shared" si="10"/>
        <v>4.9019607843137258</v>
      </c>
      <c r="N503" s="17">
        <v>44440.604166666664</v>
      </c>
      <c r="O503" s="17">
        <v>44445.708333333336</v>
      </c>
      <c r="P503" s="11"/>
      <c r="Q503" s="18">
        <v>44441.652777777781</v>
      </c>
    </row>
    <row r="504" spans="1:17" x14ac:dyDescent="0.4">
      <c r="A504" s="11">
        <v>503</v>
      </c>
      <c r="B504" s="11" t="s">
        <v>31</v>
      </c>
      <c r="C504" s="11" t="s">
        <v>466</v>
      </c>
      <c r="D504" s="1" t="s">
        <v>20</v>
      </c>
      <c r="E504" s="2" t="s">
        <v>33</v>
      </c>
      <c r="F504" s="13">
        <v>1</v>
      </c>
      <c r="G504" s="14">
        <v>20000</v>
      </c>
      <c r="H504" s="1"/>
      <c r="I504" s="1"/>
      <c r="J504" s="13"/>
      <c r="K504" s="15">
        <v>20000</v>
      </c>
      <c r="L504" s="2" t="s">
        <v>21</v>
      </c>
      <c r="M504" s="16">
        <f t="shared" si="10"/>
        <v>2.4509803921568629</v>
      </c>
      <c r="N504" s="17">
        <v>44440.604166666664</v>
      </c>
      <c r="O504" s="17">
        <v>44445.708333333336</v>
      </c>
      <c r="P504" s="11"/>
      <c r="Q504" s="18">
        <v>44441.545138888891</v>
      </c>
    </row>
    <row r="505" spans="1:17" x14ac:dyDescent="0.4">
      <c r="A505" s="11">
        <v>504</v>
      </c>
      <c r="B505" s="11" t="s">
        <v>546</v>
      </c>
      <c r="C505" s="11" t="s">
        <v>556</v>
      </c>
      <c r="D505" s="1" t="s">
        <v>20</v>
      </c>
      <c r="E505" s="2" t="s">
        <v>58</v>
      </c>
      <c r="F505" s="13">
        <v>32</v>
      </c>
      <c r="G505" s="14">
        <v>23</v>
      </c>
      <c r="H505" s="1" t="s">
        <v>20</v>
      </c>
      <c r="I505" s="1"/>
      <c r="J505" s="13"/>
      <c r="K505" s="15">
        <v>184</v>
      </c>
      <c r="L505" s="2" t="s">
        <v>59</v>
      </c>
      <c r="M505" s="16">
        <f t="shared" si="10"/>
        <v>9.0196078431372548E-2</v>
      </c>
      <c r="N505" s="17">
        <v>44440.642361111109</v>
      </c>
      <c r="O505" s="17">
        <v>44445.708333333336</v>
      </c>
      <c r="P505" s="11"/>
      <c r="Q505" s="18">
        <v>44441.388888888891</v>
      </c>
    </row>
    <row r="506" spans="1:17" x14ac:dyDescent="0.4">
      <c r="A506" s="11">
        <v>505</v>
      </c>
      <c r="B506" s="11" t="s">
        <v>546</v>
      </c>
      <c r="C506" s="11" t="s">
        <v>557</v>
      </c>
      <c r="D506" s="1" t="s">
        <v>20</v>
      </c>
      <c r="E506" s="2" t="s">
        <v>58</v>
      </c>
      <c r="F506" s="13">
        <v>43</v>
      </c>
      <c r="G506" s="14">
        <v>118</v>
      </c>
      <c r="H506" s="1" t="s">
        <v>20</v>
      </c>
      <c r="I506" s="1"/>
      <c r="J506" s="13"/>
      <c r="K506" s="15">
        <v>1298</v>
      </c>
      <c r="L506" s="2" t="s">
        <v>59</v>
      </c>
      <c r="M506" s="16">
        <f t="shared" si="10"/>
        <v>0.62181372549019609</v>
      </c>
      <c r="N506" s="17">
        <v>44440.642361111109</v>
      </c>
      <c r="O506" s="17">
        <v>44445.708333333336</v>
      </c>
      <c r="P506" s="11"/>
      <c r="Q506" s="18">
        <v>44441.430555555555</v>
      </c>
    </row>
    <row r="507" spans="1:17" x14ac:dyDescent="0.4">
      <c r="A507" s="11">
        <v>506</v>
      </c>
      <c r="B507" s="11" t="s">
        <v>119</v>
      </c>
      <c r="C507" s="11" t="s">
        <v>558</v>
      </c>
      <c r="D507" s="1" t="s">
        <v>20</v>
      </c>
      <c r="E507" s="2" t="s">
        <v>58</v>
      </c>
      <c r="F507" s="13">
        <v>43</v>
      </c>
      <c r="G507" s="14">
        <v>118</v>
      </c>
      <c r="H507" s="1" t="s">
        <v>20</v>
      </c>
      <c r="I507" s="1"/>
      <c r="J507" s="13"/>
      <c r="K507" s="15">
        <v>1298</v>
      </c>
      <c r="L507" s="2" t="s">
        <v>59</v>
      </c>
      <c r="M507" s="16">
        <f t="shared" si="10"/>
        <v>0.62181372549019609</v>
      </c>
      <c r="N507" s="17">
        <v>44440.666666666664</v>
      </c>
      <c r="O507" s="17">
        <v>44445.708333333336</v>
      </c>
      <c r="P507" s="11"/>
      <c r="Q507" s="18">
        <v>44441.475694444445</v>
      </c>
    </row>
    <row r="508" spans="1:17" x14ac:dyDescent="0.4">
      <c r="A508" s="11">
        <v>507</v>
      </c>
      <c r="B508" s="11" t="s">
        <v>341</v>
      </c>
      <c r="C508" s="11" t="s">
        <v>559</v>
      </c>
      <c r="D508" s="1"/>
      <c r="E508" s="2" t="s">
        <v>33</v>
      </c>
      <c r="F508" s="13">
        <v>4</v>
      </c>
      <c r="G508" s="14">
        <v>14000</v>
      </c>
      <c r="H508" s="1"/>
      <c r="I508" s="1" t="s">
        <v>20</v>
      </c>
      <c r="J508" s="13"/>
      <c r="K508" s="15">
        <v>14000</v>
      </c>
      <c r="L508" s="2" t="s">
        <v>59</v>
      </c>
      <c r="M508" s="16">
        <f t="shared" si="10"/>
        <v>6.8627450980392153</v>
      </c>
      <c r="N508" s="17">
        <v>44441.465277777781</v>
      </c>
      <c r="O508" s="17">
        <v>44448.708333333336</v>
      </c>
      <c r="P508" s="11"/>
      <c r="Q508" s="18">
        <v>44445.552083333336</v>
      </c>
    </row>
    <row r="509" spans="1:17" x14ac:dyDescent="0.4">
      <c r="A509" s="11">
        <v>508</v>
      </c>
      <c r="B509" s="11" t="s">
        <v>245</v>
      </c>
      <c r="C509" s="11" t="s">
        <v>560</v>
      </c>
      <c r="D509" s="1"/>
      <c r="E509" s="2" t="s">
        <v>33</v>
      </c>
      <c r="F509" s="13">
        <v>2</v>
      </c>
      <c r="G509" s="14">
        <v>750</v>
      </c>
      <c r="H509" s="1" t="s">
        <v>20</v>
      </c>
      <c r="I509" s="1"/>
      <c r="J509" s="13"/>
      <c r="K509" s="15">
        <v>750</v>
      </c>
      <c r="L509" s="2" t="s">
        <v>21</v>
      </c>
      <c r="M509" s="16">
        <f t="shared" si="10"/>
        <v>0.18382352941176469</v>
      </c>
      <c r="N509" s="17">
        <v>44442.381944444445</v>
      </c>
      <c r="O509" s="17">
        <v>44447.708333333336</v>
      </c>
      <c r="P509" s="11"/>
      <c r="Q509" s="18">
        <v>44442.704861111109</v>
      </c>
    </row>
    <row r="510" spans="1:17" x14ac:dyDescent="0.4">
      <c r="A510" s="11">
        <v>509</v>
      </c>
      <c r="B510" s="11" t="s">
        <v>73</v>
      </c>
      <c r="C510" s="11" t="s">
        <v>561</v>
      </c>
      <c r="D510" s="1"/>
      <c r="E510" s="2" t="s">
        <v>24</v>
      </c>
      <c r="F510" s="13">
        <v>188</v>
      </c>
      <c r="G510" s="14">
        <v>2300</v>
      </c>
      <c r="H510" s="1"/>
      <c r="I510" s="1"/>
      <c r="J510" s="13"/>
      <c r="K510" s="15">
        <v>216200</v>
      </c>
      <c r="L510" s="2" t="s">
        <v>21</v>
      </c>
      <c r="M510" s="16">
        <f t="shared" si="10"/>
        <v>79.485294117647058</v>
      </c>
      <c r="N510" s="17">
        <v>44442.388888888891</v>
      </c>
      <c r="O510" s="17">
        <v>44461.708333333336</v>
      </c>
      <c r="P510" s="11" t="s">
        <v>28</v>
      </c>
      <c r="Q510" s="18">
        <v>44456.552083333336</v>
      </c>
    </row>
    <row r="511" spans="1:17" x14ac:dyDescent="0.4">
      <c r="A511" s="11">
        <v>510</v>
      </c>
      <c r="B511" s="11" t="s">
        <v>73</v>
      </c>
      <c r="C511" s="11" t="s">
        <v>562</v>
      </c>
      <c r="D511" s="1"/>
      <c r="E511" s="2" t="s">
        <v>24</v>
      </c>
      <c r="F511" s="13">
        <v>32</v>
      </c>
      <c r="G511" s="14">
        <v>2300</v>
      </c>
      <c r="H511" s="1"/>
      <c r="I511" s="1"/>
      <c r="J511" s="13"/>
      <c r="K511" s="15">
        <v>36800</v>
      </c>
      <c r="L511" s="2" t="s">
        <v>21</v>
      </c>
      <c r="M511" s="16">
        <f t="shared" si="10"/>
        <v>13.529411764705882</v>
      </c>
      <c r="N511" s="17">
        <v>44442.427083333336</v>
      </c>
      <c r="O511" s="17">
        <v>44453.708333333336</v>
      </c>
      <c r="P511" s="11" t="s">
        <v>28</v>
      </c>
      <c r="Q511" s="18">
        <v>44447.71875</v>
      </c>
    </row>
    <row r="512" spans="1:17" x14ac:dyDescent="0.4">
      <c r="A512" s="11">
        <v>511</v>
      </c>
      <c r="B512" s="11" t="s">
        <v>22</v>
      </c>
      <c r="C512" s="11" t="s">
        <v>563</v>
      </c>
      <c r="D512" s="1"/>
      <c r="E512" s="2" t="s">
        <v>33</v>
      </c>
      <c r="F512" s="13">
        <v>4</v>
      </c>
      <c r="G512" s="14">
        <v>4650</v>
      </c>
      <c r="H512" s="1"/>
      <c r="I512" s="1"/>
      <c r="J512" s="13"/>
      <c r="K512" s="15">
        <v>4650</v>
      </c>
      <c r="L512" s="2" t="s">
        <v>59</v>
      </c>
      <c r="M512" s="16">
        <f t="shared" si="10"/>
        <v>2.2794117647058822</v>
      </c>
      <c r="N512" s="17">
        <v>44442.440972222219</v>
      </c>
      <c r="O512" s="17">
        <v>44447.708333333336</v>
      </c>
      <c r="P512" s="11"/>
      <c r="Q512" s="18">
        <v>44442.552083333336</v>
      </c>
    </row>
    <row r="513" spans="1:17" x14ac:dyDescent="0.4">
      <c r="A513" s="11">
        <v>512</v>
      </c>
      <c r="B513" s="11" t="s">
        <v>245</v>
      </c>
      <c r="C513" s="11" t="s">
        <v>564</v>
      </c>
      <c r="D513" s="1"/>
      <c r="E513" s="2" t="s">
        <v>33</v>
      </c>
      <c r="F513" s="13">
        <v>2</v>
      </c>
      <c r="G513" s="14">
        <v>10200</v>
      </c>
      <c r="H513" s="1"/>
      <c r="I513" s="1" t="s">
        <v>20</v>
      </c>
      <c r="J513" s="13"/>
      <c r="K513" s="15">
        <v>10200</v>
      </c>
      <c r="L513" s="2" t="s">
        <v>21</v>
      </c>
      <c r="M513" s="16">
        <f t="shared" si="10"/>
        <v>2.5</v>
      </c>
      <c r="N513" s="17">
        <v>44442.458333333336</v>
      </c>
      <c r="O513" s="17">
        <v>44446.708333333336</v>
      </c>
      <c r="P513" s="11"/>
      <c r="Q513" s="18">
        <v>44442.625</v>
      </c>
    </row>
    <row r="514" spans="1:17" x14ac:dyDescent="0.4">
      <c r="A514" s="11">
        <v>513</v>
      </c>
      <c r="B514" s="11" t="s">
        <v>73</v>
      </c>
      <c r="C514" s="11" t="s">
        <v>565</v>
      </c>
      <c r="D514" s="1"/>
      <c r="E514" s="2" t="s">
        <v>24</v>
      </c>
      <c r="F514" s="13">
        <v>44</v>
      </c>
      <c r="G514" s="14">
        <v>1200</v>
      </c>
      <c r="H514" s="1"/>
      <c r="I514" s="1"/>
      <c r="J514" s="13"/>
      <c r="K514" s="15">
        <v>26400</v>
      </c>
      <c r="L514" s="2" t="s">
        <v>21</v>
      </c>
      <c r="M514" s="16">
        <f t="shared" si="10"/>
        <v>9.7058823529411775</v>
      </c>
      <c r="N514" s="17">
        <v>44442.652777777781</v>
      </c>
      <c r="O514" s="17">
        <v>44452.708333333336</v>
      </c>
      <c r="P514" s="11"/>
      <c r="Q514" s="18">
        <v>44446.649305555555</v>
      </c>
    </row>
    <row r="515" spans="1:17" x14ac:dyDescent="0.4">
      <c r="A515" s="11">
        <v>514</v>
      </c>
      <c r="B515" s="11" t="s">
        <v>250</v>
      </c>
      <c r="C515" s="11" t="s">
        <v>566</v>
      </c>
      <c r="D515" s="1"/>
      <c r="E515" s="2" t="s">
        <v>24</v>
      </c>
      <c r="F515" s="13">
        <v>34</v>
      </c>
      <c r="G515" s="14">
        <v>170</v>
      </c>
      <c r="H515" s="1"/>
      <c r="I515" s="1"/>
      <c r="J515" s="13"/>
      <c r="K515" s="15">
        <v>2890</v>
      </c>
      <c r="L515" s="2" t="s">
        <v>21</v>
      </c>
      <c r="M515" s="16">
        <f t="shared" si="10"/>
        <v>1.0625</v>
      </c>
      <c r="N515" s="17">
        <v>44445.454861111109</v>
      </c>
      <c r="O515" s="17">
        <v>44449.708333333336</v>
      </c>
      <c r="P515" s="11" t="s">
        <v>79</v>
      </c>
      <c r="Q515" s="18">
        <v>44448.534722222219</v>
      </c>
    </row>
    <row r="516" spans="1:17" x14ac:dyDescent="0.4">
      <c r="A516" s="11">
        <v>515</v>
      </c>
      <c r="B516" s="11" t="s">
        <v>95</v>
      </c>
      <c r="C516" s="11" t="s">
        <v>567</v>
      </c>
      <c r="D516" s="1"/>
      <c r="E516" s="2" t="s">
        <v>33</v>
      </c>
      <c r="F516" s="13">
        <v>2</v>
      </c>
      <c r="G516" s="14">
        <v>8500</v>
      </c>
      <c r="H516" s="1"/>
      <c r="I516" s="1"/>
      <c r="J516" s="13"/>
      <c r="K516" s="15">
        <v>8500</v>
      </c>
      <c r="L516" s="2" t="s">
        <v>21</v>
      </c>
      <c r="M516" s="16">
        <f t="shared" si="10"/>
        <v>2.0833333333333335</v>
      </c>
      <c r="N516" s="17">
        <v>44445.583333333336</v>
      </c>
      <c r="O516" s="17">
        <v>44447.708333333336</v>
      </c>
      <c r="P516" s="11"/>
      <c r="Q516" s="18">
        <v>44446.545138888891</v>
      </c>
    </row>
    <row r="517" spans="1:17" x14ac:dyDescent="0.4">
      <c r="A517" s="11">
        <v>516</v>
      </c>
      <c r="B517" s="11" t="s">
        <v>31</v>
      </c>
      <c r="C517" s="11" t="s">
        <v>568</v>
      </c>
      <c r="D517" s="1"/>
      <c r="E517" s="2" t="s">
        <v>33</v>
      </c>
      <c r="F517" s="13">
        <v>2</v>
      </c>
      <c r="G517" s="14">
        <v>38000</v>
      </c>
      <c r="H517" s="1"/>
      <c r="I517" s="1"/>
      <c r="J517" s="13"/>
      <c r="K517" s="15">
        <v>38000</v>
      </c>
      <c r="L517" s="2" t="s">
        <v>21</v>
      </c>
      <c r="M517" s="16">
        <f t="shared" si="10"/>
        <v>9.3137254901960791</v>
      </c>
      <c r="N517" s="17">
        <v>44446.447916666664</v>
      </c>
      <c r="O517" s="17">
        <v>44448.708333333336</v>
      </c>
      <c r="P517" s="11" t="s">
        <v>35</v>
      </c>
      <c r="Q517" s="18">
        <v>44448.447916666664</v>
      </c>
    </row>
    <row r="518" spans="1:17" x14ac:dyDescent="0.4">
      <c r="A518" s="11">
        <v>517</v>
      </c>
      <c r="B518" s="11" t="s">
        <v>154</v>
      </c>
      <c r="C518" s="11" t="s">
        <v>569</v>
      </c>
      <c r="D518" s="1"/>
      <c r="E518" s="2" t="s">
        <v>19</v>
      </c>
      <c r="F518" s="13">
        <v>84</v>
      </c>
      <c r="G518" s="14">
        <v>200</v>
      </c>
      <c r="H518" s="1" t="s">
        <v>20</v>
      </c>
      <c r="I518" s="1"/>
      <c r="J518" s="13"/>
      <c r="K518" s="15">
        <v>8400</v>
      </c>
      <c r="L518" s="2" t="s">
        <v>21</v>
      </c>
      <c r="M518" s="16">
        <f t="shared" si="10"/>
        <v>2.0588235294117649</v>
      </c>
      <c r="N518" s="17">
        <v>44446.482638888891</v>
      </c>
      <c r="O518" s="17">
        <v>44460.708333333336</v>
      </c>
      <c r="P518" s="11" t="s">
        <v>197</v>
      </c>
      <c r="Q518" s="18">
        <v>44453.559027777781</v>
      </c>
    </row>
    <row r="519" spans="1:17" x14ac:dyDescent="0.4">
      <c r="A519" s="11">
        <v>518</v>
      </c>
      <c r="B519" s="11" t="s">
        <v>73</v>
      </c>
      <c r="C519" s="11" t="s">
        <v>570</v>
      </c>
      <c r="D519" s="1"/>
      <c r="E519" s="2" t="s">
        <v>24</v>
      </c>
      <c r="F519" s="13">
        <v>17</v>
      </c>
      <c r="G519" s="14">
        <v>2600</v>
      </c>
      <c r="H519" s="1"/>
      <c r="I519" s="1"/>
      <c r="J519" s="13"/>
      <c r="K519" s="15">
        <v>23400</v>
      </c>
      <c r="L519" s="2" t="s">
        <v>21</v>
      </c>
      <c r="M519" s="16">
        <f t="shared" si="10"/>
        <v>8.125</v>
      </c>
      <c r="N519" s="17">
        <v>44446.597222222219</v>
      </c>
      <c r="O519" s="17">
        <v>44460.708333333336</v>
      </c>
      <c r="P519" s="11" t="s">
        <v>79</v>
      </c>
      <c r="Q519" s="18">
        <v>44455.583333333336</v>
      </c>
    </row>
    <row r="520" spans="1:17" x14ac:dyDescent="0.4">
      <c r="A520" s="11">
        <v>519</v>
      </c>
      <c r="B520" s="11" t="s">
        <v>571</v>
      </c>
      <c r="C520" s="11" t="s">
        <v>572</v>
      </c>
      <c r="D520" s="1" t="s">
        <v>20</v>
      </c>
      <c r="E520" s="2" t="s">
        <v>24</v>
      </c>
      <c r="F520" s="13">
        <v>180</v>
      </c>
      <c r="G520" s="14">
        <v>50</v>
      </c>
      <c r="H520" s="1"/>
      <c r="I520" s="1"/>
      <c r="J520" s="13"/>
      <c r="K520" s="15">
        <v>4500</v>
      </c>
      <c r="L520" s="2" t="s">
        <v>21</v>
      </c>
      <c r="M520" s="16">
        <f t="shared" si="10"/>
        <v>1.654411764705882</v>
      </c>
      <c r="N520" s="17">
        <v>44447.392361111109</v>
      </c>
      <c r="O520" s="17">
        <v>44453.708333333336</v>
      </c>
      <c r="P520" s="11" t="s">
        <v>35</v>
      </c>
      <c r="Q520" s="18">
        <v>44448.6875</v>
      </c>
    </row>
    <row r="521" spans="1:17" x14ac:dyDescent="0.4">
      <c r="A521" s="11">
        <v>520</v>
      </c>
      <c r="B521" s="11" t="s">
        <v>46</v>
      </c>
      <c r="C521" s="11" t="s">
        <v>573</v>
      </c>
      <c r="D521" s="1"/>
      <c r="E521" s="2" t="s">
        <v>33</v>
      </c>
      <c r="F521" s="13">
        <v>2</v>
      </c>
      <c r="G521" s="14">
        <v>1400</v>
      </c>
      <c r="H521" s="1"/>
      <c r="I521" s="1" t="s">
        <v>20</v>
      </c>
      <c r="J521" s="13"/>
      <c r="K521" s="15">
        <v>1400</v>
      </c>
      <c r="L521" s="2" t="s">
        <v>21</v>
      </c>
      <c r="M521" s="16">
        <f t="shared" ref="M521:M584" si="11">IF(E521="中綴じ製本",F521/4*G521/68*2/60,IF(AND(E521="ホチキス",L521="Ａ３"),F521*G521/68*1.5/60,IF(AND(E521="ホチキス",L521="Ａ４"),F521*G521/136*1.5/60,IF(OR(E521="単票",E521="くるみ製本",E521="丁合い"),F521*G521/136/60,0))))</f>
        <v>0.34313725490196079</v>
      </c>
      <c r="N521" s="17">
        <v>44447.576388888891</v>
      </c>
      <c r="O521" s="17">
        <v>44452.708333333336</v>
      </c>
      <c r="P521" s="11"/>
      <c r="Q521" s="18">
        <v>44448.46875</v>
      </c>
    </row>
    <row r="522" spans="1:17" x14ac:dyDescent="0.4">
      <c r="A522" s="11">
        <v>521</v>
      </c>
      <c r="B522" s="11" t="s">
        <v>46</v>
      </c>
      <c r="C522" s="11" t="s">
        <v>574</v>
      </c>
      <c r="D522" s="1"/>
      <c r="E522" s="2" t="s">
        <v>33</v>
      </c>
      <c r="F522" s="13">
        <v>1</v>
      </c>
      <c r="G522" s="14">
        <v>1400</v>
      </c>
      <c r="H522" s="1"/>
      <c r="I522" s="1" t="s">
        <v>20</v>
      </c>
      <c r="J522" s="13"/>
      <c r="K522" s="15">
        <v>1400</v>
      </c>
      <c r="L522" s="2" t="s">
        <v>21</v>
      </c>
      <c r="M522" s="16">
        <f t="shared" si="11"/>
        <v>0.17156862745098039</v>
      </c>
      <c r="N522" s="17">
        <v>44447.576388888891</v>
      </c>
      <c r="O522" s="17">
        <v>44452.708333333336</v>
      </c>
      <c r="P522" s="11"/>
      <c r="Q522" s="18">
        <v>44448.482638888891</v>
      </c>
    </row>
    <row r="523" spans="1:17" x14ac:dyDescent="0.4">
      <c r="A523" s="11">
        <v>522</v>
      </c>
      <c r="B523" s="11" t="s">
        <v>56</v>
      </c>
      <c r="C523" s="11" t="s">
        <v>542</v>
      </c>
      <c r="D523" s="1" t="s">
        <v>20</v>
      </c>
      <c r="E523" s="2" t="s">
        <v>33</v>
      </c>
      <c r="F523" s="13">
        <v>1</v>
      </c>
      <c r="G523" s="14">
        <v>600</v>
      </c>
      <c r="H523" s="1"/>
      <c r="I523" s="1"/>
      <c r="J523" s="13"/>
      <c r="K523" s="15">
        <v>600</v>
      </c>
      <c r="L523" s="2" t="s">
        <v>21</v>
      </c>
      <c r="M523" s="16">
        <f t="shared" si="11"/>
        <v>7.3529411764705885E-2</v>
      </c>
      <c r="N523" s="17">
        <v>44447.638888888891</v>
      </c>
      <c r="O523" s="17">
        <v>44454.708333333336</v>
      </c>
      <c r="P523" s="11"/>
      <c r="Q523" s="18">
        <v>44448.451388888891</v>
      </c>
    </row>
    <row r="524" spans="1:17" x14ac:dyDescent="0.4">
      <c r="A524" s="11">
        <v>523</v>
      </c>
      <c r="B524" s="11" t="s">
        <v>245</v>
      </c>
      <c r="C524" s="11" t="s">
        <v>575</v>
      </c>
      <c r="D524" s="1"/>
      <c r="E524" s="2" t="s">
        <v>33</v>
      </c>
      <c r="F524" s="13">
        <v>2</v>
      </c>
      <c r="G524" s="14">
        <v>4500</v>
      </c>
      <c r="H524" s="1"/>
      <c r="I524" s="1" t="s">
        <v>20</v>
      </c>
      <c r="J524" s="13"/>
      <c r="K524" s="15">
        <v>4500</v>
      </c>
      <c r="L524" s="2" t="s">
        <v>59</v>
      </c>
      <c r="M524" s="16">
        <f t="shared" si="11"/>
        <v>1.1029411764705881</v>
      </c>
      <c r="N524" s="17">
        <v>44448.409722222219</v>
      </c>
      <c r="O524" s="17">
        <v>44454.708333333336</v>
      </c>
      <c r="P524" s="11"/>
      <c r="Q524" s="18">
        <v>44449.493055555555</v>
      </c>
    </row>
    <row r="525" spans="1:17" x14ac:dyDescent="0.4">
      <c r="A525" s="11">
        <v>524</v>
      </c>
      <c r="B525" s="11" t="s">
        <v>245</v>
      </c>
      <c r="C525" s="11" t="s">
        <v>564</v>
      </c>
      <c r="D525" s="1" t="s">
        <v>20</v>
      </c>
      <c r="E525" s="2" t="s">
        <v>33</v>
      </c>
      <c r="F525" s="13">
        <v>2</v>
      </c>
      <c r="G525" s="14">
        <v>1500</v>
      </c>
      <c r="H525" s="1"/>
      <c r="I525" s="1" t="s">
        <v>20</v>
      </c>
      <c r="J525" s="13"/>
      <c r="K525" s="15">
        <v>1500</v>
      </c>
      <c r="L525" s="2" t="s">
        <v>21</v>
      </c>
      <c r="M525" s="16">
        <f t="shared" si="11"/>
        <v>0.36764705882352938</v>
      </c>
      <c r="N525" s="17">
        <v>44448.434027777781</v>
      </c>
      <c r="O525" s="17">
        <v>44448.708333333336</v>
      </c>
      <c r="P525" s="11"/>
      <c r="Q525" s="18">
        <v>44448.5</v>
      </c>
    </row>
    <row r="526" spans="1:17" x14ac:dyDescent="0.4">
      <c r="A526" s="11">
        <v>525</v>
      </c>
      <c r="B526" s="11" t="s">
        <v>100</v>
      </c>
      <c r="C526" s="11" t="s">
        <v>576</v>
      </c>
      <c r="D526" s="1"/>
      <c r="E526" s="2" t="s">
        <v>33</v>
      </c>
      <c r="F526" s="13">
        <v>1</v>
      </c>
      <c r="G526" s="14">
        <v>1300</v>
      </c>
      <c r="H526" s="1"/>
      <c r="I526" s="1"/>
      <c r="J526" s="13"/>
      <c r="K526" s="15">
        <v>1300</v>
      </c>
      <c r="L526" s="2" t="s">
        <v>21</v>
      </c>
      <c r="M526" s="16">
        <f t="shared" si="11"/>
        <v>0.15931372549019607</v>
      </c>
      <c r="N526" s="17">
        <v>44448.590277777781</v>
      </c>
      <c r="O526" s="17">
        <v>44455.708333333336</v>
      </c>
      <c r="P526" s="11"/>
      <c r="Q526" s="18">
        <v>44448.694444444445</v>
      </c>
    </row>
    <row r="527" spans="1:17" x14ac:dyDescent="0.4">
      <c r="A527" s="11">
        <v>526</v>
      </c>
      <c r="B527" s="11" t="s">
        <v>100</v>
      </c>
      <c r="C527" s="11" t="s">
        <v>577</v>
      </c>
      <c r="D527" s="1"/>
      <c r="E527" s="2" t="s">
        <v>33</v>
      </c>
      <c r="F527" s="13">
        <v>1</v>
      </c>
      <c r="G527" s="14">
        <v>600</v>
      </c>
      <c r="H527" s="1"/>
      <c r="I527" s="1"/>
      <c r="J527" s="13"/>
      <c r="K527" s="15">
        <v>600</v>
      </c>
      <c r="L527" s="2" t="s">
        <v>21</v>
      </c>
      <c r="M527" s="16">
        <f t="shared" si="11"/>
        <v>7.3529411764705885E-2</v>
      </c>
      <c r="N527" s="17">
        <v>44448.590277777781</v>
      </c>
      <c r="O527" s="17">
        <v>44455.708333333336</v>
      </c>
      <c r="P527" s="11" t="s">
        <v>417</v>
      </c>
      <c r="Q527" s="18">
        <v>44448.708333333336</v>
      </c>
    </row>
    <row r="528" spans="1:17" x14ac:dyDescent="0.4">
      <c r="A528" s="11">
        <v>527</v>
      </c>
      <c r="B528" s="11" t="s">
        <v>46</v>
      </c>
      <c r="C528" s="11" t="s">
        <v>578</v>
      </c>
      <c r="D528" s="1"/>
      <c r="E528" s="2" t="s">
        <v>33</v>
      </c>
      <c r="F528" s="13">
        <v>2</v>
      </c>
      <c r="G528" s="14">
        <v>2000</v>
      </c>
      <c r="H528" s="1"/>
      <c r="I528" s="1"/>
      <c r="J528" s="13"/>
      <c r="K528" s="15">
        <v>2000</v>
      </c>
      <c r="L528" s="2" t="s">
        <v>21</v>
      </c>
      <c r="M528" s="16">
        <f t="shared" si="11"/>
        <v>0.49019607843137253</v>
      </c>
      <c r="N528" s="17">
        <v>44448.631944444445</v>
      </c>
      <c r="O528" s="17">
        <v>44456.708333333336</v>
      </c>
      <c r="P528" s="11"/>
      <c r="Q528" s="18">
        <v>44449.517361111109</v>
      </c>
    </row>
    <row r="529" spans="1:17" x14ac:dyDescent="0.4">
      <c r="A529" s="11">
        <v>528</v>
      </c>
      <c r="B529" s="11" t="s">
        <v>46</v>
      </c>
      <c r="C529" s="11" t="s">
        <v>579</v>
      </c>
      <c r="D529" s="1"/>
      <c r="E529" s="2" t="s">
        <v>33</v>
      </c>
      <c r="F529" s="13">
        <v>2</v>
      </c>
      <c r="G529" s="14">
        <v>1400</v>
      </c>
      <c r="H529" s="1"/>
      <c r="I529" s="1" t="s">
        <v>20</v>
      </c>
      <c r="J529" s="13"/>
      <c r="K529" s="15">
        <v>1400</v>
      </c>
      <c r="L529" s="2" t="s">
        <v>21</v>
      </c>
      <c r="M529" s="16">
        <f t="shared" si="11"/>
        <v>0.34313725490196079</v>
      </c>
      <c r="N529" s="17">
        <v>44448.631944444445</v>
      </c>
      <c r="O529" s="17">
        <v>44456.708333333336</v>
      </c>
      <c r="P529" s="11"/>
      <c r="Q529" s="18">
        <v>44449.552083333336</v>
      </c>
    </row>
    <row r="530" spans="1:17" x14ac:dyDescent="0.4">
      <c r="A530" s="11">
        <v>529</v>
      </c>
      <c r="B530" s="11" t="s">
        <v>46</v>
      </c>
      <c r="C530" s="11" t="s">
        <v>580</v>
      </c>
      <c r="D530" s="1"/>
      <c r="E530" s="2" t="s">
        <v>33</v>
      </c>
      <c r="F530" s="13">
        <v>1</v>
      </c>
      <c r="G530" s="14">
        <v>1400</v>
      </c>
      <c r="H530" s="1"/>
      <c r="I530" s="1" t="s">
        <v>20</v>
      </c>
      <c r="J530" s="13"/>
      <c r="K530" s="15">
        <v>1400</v>
      </c>
      <c r="L530" s="2" t="s">
        <v>21</v>
      </c>
      <c r="M530" s="16">
        <f t="shared" si="11"/>
        <v>0.17156862745098039</v>
      </c>
      <c r="N530" s="17">
        <v>44448.631944444445</v>
      </c>
      <c r="O530" s="17">
        <v>44454.708333333336</v>
      </c>
      <c r="P530" s="11"/>
      <c r="Q530" s="18">
        <v>44449.534722222219</v>
      </c>
    </row>
    <row r="531" spans="1:17" x14ac:dyDescent="0.4">
      <c r="A531" s="11">
        <v>530</v>
      </c>
      <c r="B531" s="11" t="s">
        <v>68</v>
      </c>
      <c r="C531" s="11" t="s">
        <v>581</v>
      </c>
      <c r="D531" s="1"/>
      <c r="E531" s="2" t="s">
        <v>33</v>
      </c>
      <c r="F531" s="13">
        <v>2</v>
      </c>
      <c r="G531" s="14">
        <v>1000</v>
      </c>
      <c r="H531" s="1"/>
      <c r="I531" s="1"/>
      <c r="J531" s="13"/>
      <c r="K531" s="15">
        <v>1000</v>
      </c>
      <c r="L531" s="2" t="s">
        <v>21</v>
      </c>
      <c r="M531" s="16">
        <f t="shared" si="11"/>
        <v>0.24509803921568626</v>
      </c>
      <c r="N531" s="17">
        <v>44449.423611111109</v>
      </c>
      <c r="O531" s="17">
        <v>44454.708333333336</v>
      </c>
      <c r="P531" s="11"/>
      <c r="Q531" s="18">
        <v>44449.559027777781</v>
      </c>
    </row>
    <row r="532" spans="1:17" x14ac:dyDescent="0.4">
      <c r="A532" s="11">
        <v>531</v>
      </c>
      <c r="B532" s="11" t="s">
        <v>68</v>
      </c>
      <c r="C532" s="11" t="s">
        <v>582</v>
      </c>
      <c r="D532" s="1" t="s">
        <v>20</v>
      </c>
      <c r="E532" s="2" t="s">
        <v>33</v>
      </c>
      <c r="F532" s="13">
        <v>2</v>
      </c>
      <c r="G532" s="14">
        <v>1000</v>
      </c>
      <c r="H532" s="1"/>
      <c r="I532" s="1"/>
      <c r="J532" s="13"/>
      <c r="K532" s="15">
        <v>1000</v>
      </c>
      <c r="L532" s="2" t="s">
        <v>21</v>
      </c>
      <c r="M532" s="16">
        <f t="shared" si="11"/>
        <v>0.24509803921568626</v>
      </c>
      <c r="N532" s="17">
        <v>44449.423611111109</v>
      </c>
      <c r="O532" s="17">
        <v>44454.708333333336</v>
      </c>
      <c r="P532" s="11"/>
      <c r="Q532" s="18">
        <v>44449.579861111109</v>
      </c>
    </row>
    <row r="533" spans="1:17" x14ac:dyDescent="0.4">
      <c r="A533" s="11">
        <v>532</v>
      </c>
      <c r="B533" s="11" t="s">
        <v>73</v>
      </c>
      <c r="C533" s="11" t="s">
        <v>583</v>
      </c>
      <c r="D533" s="1"/>
      <c r="E533" s="2" t="s">
        <v>33</v>
      </c>
      <c r="F533" s="13">
        <v>2</v>
      </c>
      <c r="G533" s="14">
        <v>1940</v>
      </c>
      <c r="H533" s="1"/>
      <c r="I533" s="1"/>
      <c r="J533" s="13"/>
      <c r="K533" s="15">
        <v>1940</v>
      </c>
      <c r="L533" s="2" t="s">
        <v>21</v>
      </c>
      <c r="M533" s="16">
        <f t="shared" si="11"/>
        <v>0.4754901960784314</v>
      </c>
      <c r="N533" s="17">
        <v>44449.434027777781</v>
      </c>
      <c r="O533" s="17">
        <v>44453.708333333336</v>
      </c>
      <c r="P533" s="11" t="s">
        <v>79</v>
      </c>
      <c r="Q533" s="18">
        <v>44452.583333333336</v>
      </c>
    </row>
    <row r="534" spans="1:17" x14ac:dyDescent="0.4">
      <c r="A534" s="11">
        <v>533</v>
      </c>
      <c r="B534" s="11" t="s">
        <v>46</v>
      </c>
      <c r="C534" s="11" t="s">
        <v>584</v>
      </c>
      <c r="D534" s="1"/>
      <c r="E534" s="2" t="s">
        <v>33</v>
      </c>
      <c r="F534" s="13">
        <v>1</v>
      </c>
      <c r="G534" s="14">
        <v>1400</v>
      </c>
      <c r="H534" s="1"/>
      <c r="I534" s="1" t="s">
        <v>20</v>
      </c>
      <c r="J534" s="13"/>
      <c r="K534" s="15">
        <v>1400</v>
      </c>
      <c r="L534" s="2" t="s">
        <v>21</v>
      </c>
      <c r="M534" s="16">
        <f t="shared" si="11"/>
        <v>0.17156862745098039</v>
      </c>
      <c r="N534" s="17">
        <v>44449.5</v>
      </c>
      <c r="O534" s="17">
        <v>44454.708333333336</v>
      </c>
      <c r="P534" s="11"/>
      <c r="Q534" s="18">
        <v>44449.600694444445</v>
      </c>
    </row>
    <row r="535" spans="1:17" x14ac:dyDescent="0.4">
      <c r="A535" s="11">
        <v>534</v>
      </c>
      <c r="B535" s="11" t="s">
        <v>46</v>
      </c>
      <c r="C535" s="11" t="s">
        <v>585</v>
      </c>
      <c r="D535" s="1"/>
      <c r="E535" s="2" t="s">
        <v>33</v>
      </c>
      <c r="F535" s="13">
        <v>1</v>
      </c>
      <c r="G535" s="14">
        <v>1400</v>
      </c>
      <c r="H535" s="1"/>
      <c r="I535" s="1" t="s">
        <v>20</v>
      </c>
      <c r="J535" s="13"/>
      <c r="K535" s="15">
        <v>1400</v>
      </c>
      <c r="L535" s="2" t="s">
        <v>21</v>
      </c>
      <c r="M535" s="16">
        <f t="shared" si="11"/>
        <v>0.17156862745098039</v>
      </c>
      <c r="N535" s="17">
        <v>44449.5</v>
      </c>
      <c r="O535" s="17">
        <v>44454.708333333336</v>
      </c>
      <c r="P535" s="11"/>
      <c r="Q535" s="18">
        <v>44449.59375</v>
      </c>
    </row>
    <row r="536" spans="1:17" x14ac:dyDescent="0.4">
      <c r="A536" s="11">
        <v>535</v>
      </c>
      <c r="B536" s="11" t="s">
        <v>26</v>
      </c>
      <c r="C536" s="11" t="s">
        <v>225</v>
      </c>
      <c r="D536" s="1"/>
      <c r="E536" s="2" t="s">
        <v>24</v>
      </c>
      <c r="F536" s="13">
        <v>9</v>
      </c>
      <c r="G536" s="14">
        <v>95</v>
      </c>
      <c r="H536" s="1"/>
      <c r="I536" s="1"/>
      <c r="J536" s="13"/>
      <c r="K536" s="15">
        <v>475</v>
      </c>
      <c r="L536" s="2" t="s">
        <v>21</v>
      </c>
      <c r="M536" s="16">
        <f t="shared" si="11"/>
        <v>0.15716911764705882</v>
      </c>
      <c r="N536" s="17">
        <v>44449.545138888891</v>
      </c>
      <c r="O536" s="17">
        <v>44449.708333333336</v>
      </c>
      <c r="P536" s="11" t="s">
        <v>260</v>
      </c>
      <c r="Q536" s="18">
        <v>44449.569444444445</v>
      </c>
    </row>
    <row r="537" spans="1:17" x14ac:dyDescent="0.4">
      <c r="A537" s="11">
        <v>536</v>
      </c>
      <c r="B537" s="11" t="s">
        <v>180</v>
      </c>
      <c r="C537" s="11" t="s">
        <v>586</v>
      </c>
      <c r="D537" s="1"/>
      <c r="E537" s="2" t="s">
        <v>24</v>
      </c>
      <c r="F537" s="13">
        <v>2</v>
      </c>
      <c r="G537" s="14">
        <v>150</v>
      </c>
      <c r="H537" s="1"/>
      <c r="I537" s="1" t="s">
        <v>20</v>
      </c>
      <c r="J537" s="13"/>
      <c r="K537" s="15">
        <v>150</v>
      </c>
      <c r="L537" s="2" t="s">
        <v>59</v>
      </c>
      <c r="M537" s="16">
        <f t="shared" si="11"/>
        <v>0.11029411764705883</v>
      </c>
      <c r="N537" s="17">
        <v>44449.572916666664</v>
      </c>
      <c r="O537" s="17">
        <v>44454.708333333336</v>
      </c>
      <c r="P537" s="11"/>
      <c r="Q537" s="18">
        <v>44453.614583333336</v>
      </c>
    </row>
    <row r="538" spans="1:17" x14ac:dyDescent="0.4">
      <c r="A538" s="11">
        <v>537</v>
      </c>
      <c r="B538" s="11" t="s">
        <v>180</v>
      </c>
      <c r="C538" s="11" t="s">
        <v>587</v>
      </c>
      <c r="D538" s="1"/>
      <c r="E538" s="2" t="s">
        <v>24</v>
      </c>
      <c r="F538" s="13">
        <v>42</v>
      </c>
      <c r="G538" s="14">
        <v>150</v>
      </c>
      <c r="H538" s="1"/>
      <c r="I538" s="1"/>
      <c r="J538" s="13"/>
      <c r="K538" s="15">
        <v>3150</v>
      </c>
      <c r="L538" s="2" t="s">
        <v>21</v>
      </c>
      <c r="M538" s="16">
        <f t="shared" si="11"/>
        <v>1.1580882352941175</v>
      </c>
      <c r="N538" s="17">
        <v>44449.572916666664</v>
      </c>
      <c r="O538" s="17">
        <v>44454.708333333336</v>
      </c>
      <c r="P538" s="11"/>
      <c r="Q538" s="18">
        <v>44453.614583333336</v>
      </c>
    </row>
    <row r="539" spans="1:17" x14ac:dyDescent="0.4">
      <c r="A539" s="11">
        <v>538</v>
      </c>
      <c r="B539" s="11" t="s">
        <v>180</v>
      </c>
      <c r="C539" s="11" t="s">
        <v>588</v>
      </c>
      <c r="D539" s="1"/>
      <c r="E539" s="2" t="s">
        <v>24</v>
      </c>
      <c r="F539" s="13">
        <v>2</v>
      </c>
      <c r="G539" s="14">
        <v>200</v>
      </c>
      <c r="H539" s="1"/>
      <c r="I539" s="1" t="s">
        <v>20</v>
      </c>
      <c r="J539" s="13"/>
      <c r="K539" s="15">
        <v>200</v>
      </c>
      <c r="L539" s="2" t="s">
        <v>59</v>
      </c>
      <c r="M539" s="16">
        <f t="shared" si="11"/>
        <v>0.14705882352941177</v>
      </c>
      <c r="N539" s="17">
        <v>44449.638888888891</v>
      </c>
      <c r="O539" s="17">
        <v>44454.708333333336</v>
      </c>
      <c r="P539" s="11"/>
      <c r="Q539" s="18">
        <v>44454.430555555555</v>
      </c>
    </row>
    <row r="540" spans="1:17" x14ac:dyDescent="0.4">
      <c r="A540" s="11">
        <v>539</v>
      </c>
      <c r="B540" s="11" t="s">
        <v>180</v>
      </c>
      <c r="C540" s="11" t="s">
        <v>588</v>
      </c>
      <c r="D540" s="1"/>
      <c r="E540" s="2" t="s">
        <v>24</v>
      </c>
      <c r="F540" s="13">
        <v>118</v>
      </c>
      <c r="G540" s="14">
        <v>200</v>
      </c>
      <c r="H540" s="1"/>
      <c r="I540" s="1"/>
      <c r="J540" s="13"/>
      <c r="K540" s="15">
        <v>11600</v>
      </c>
      <c r="L540" s="2" t="s">
        <v>21</v>
      </c>
      <c r="M540" s="16">
        <f t="shared" si="11"/>
        <v>4.3382352941176476</v>
      </c>
      <c r="N540" s="17">
        <v>44449.638888888891</v>
      </c>
      <c r="O540" s="17">
        <v>44454.708333333336</v>
      </c>
      <c r="P540" s="11"/>
      <c r="Q540" s="18">
        <v>44454.430555555555</v>
      </c>
    </row>
    <row r="541" spans="1:17" x14ac:dyDescent="0.4">
      <c r="A541" s="11">
        <v>540</v>
      </c>
      <c r="B541" s="11" t="s">
        <v>306</v>
      </c>
      <c r="C541" s="11" t="s">
        <v>589</v>
      </c>
      <c r="D541" s="1"/>
      <c r="E541" s="2" t="s">
        <v>24</v>
      </c>
      <c r="F541" s="13">
        <v>2</v>
      </c>
      <c r="G541" s="14">
        <v>13</v>
      </c>
      <c r="H541" s="1"/>
      <c r="I541" s="1" t="s">
        <v>20</v>
      </c>
      <c r="J541" s="13"/>
      <c r="K541" s="15">
        <v>13</v>
      </c>
      <c r="L541" s="2" t="s">
        <v>59</v>
      </c>
      <c r="M541" s="16">
        <f t="shared" si="11"/>
        <v>9.5588235294117637E-3</v>
      </c>
      <c r="N541" s="17">
        <v>44449.649305555555</v>
      </c>
      <c r="O541" s="17">
        <v>44453.708333333336</v>
      </c>
      <c r="P541" s="11"/>
      <c r="Q541" s="18">
        <v>44449.701388888891</v>
      </c>
    </row>
    <row r="542" spans="1:17" x14ac:dyDescent="0.4">
      <c r="A542" s="11">
        <v>541</v>
      </c>
      <c r="B542" s="11" t="s">
        <v>306</v>
      </c>
      <c r="C542" s="11" t="s">
        <v>589</v>
      </c>
      <c r="D542" s="1"/>
      <c r="E542" s="2" t="s">
        <v>24</v>
      </c>
      <c r="F542" s="13">
        <v>19</v>
      </c>
      <c r="G542" s="14">
        <v>13</v>
      </c>
      <c r="H542" s="1"/>
      <c r="I542" s="1"/>
      <c r="J542" s="13"/>
      <c r="K542" s="15">
        <v>130</v>
      </c>
      <c r="L542" s="2" t="s">
        <v>21</v>
      </c>
      <c r="M542" s="16">
        <f t="shared" si="11"/>
        <v>4.5404411764705881E-2</v>
      </c>
      <c r="N542" s="17">
        <v>44449.649305555555</v>
      </c>
      <c r="O542" s="17">
        <v>44453.708333333336</v>
      </c>
      <c r="P542" s="11"/>
      <c r="Q542" s="18">
        <v>44449.701388888891</v>
      </c>
    </row>
    <row r="543" spans="1:17" x14ac:dyDescent="0.4">
      <c r="A543" s="11">
        <v>542</v>
      </c>
      <c r="B543" s="11" t="s">
        <v>73</v>
      </c>
      <c r="C543" s="11" t="s">
        <v>590</v>
      </c>
      <c r="D543" s="1"/>
      <c r="E543" s="2" t="s">
        <v>24</v>
      </c>
      <c r="F543" s="13">
        <v>42</v>
      </c>
      <c r="G543" s="14">
        <v>300</v>
      </c>
      <c r="H543" s="1"/>
      <c r="I543" s="1"/>
      <c r="J543" s="13"/>
      <c r="K543" s="15">
        <v>6300</v>
      </c>
      <c r="L543" s="2" t="s">
        <v>21</v>
      </c>
      <c r="M543" s="16">
        <f t="shared" si="11"/>
        <v>2.3161764705882351</v>
      </c>
      <c r="N543" s="17">
        <v>44452.375</v>
      </c>
      <c r="O543" s="17">
        <v>44463.708333333336</v>
      </c>
      <c r="P543" s="11"/>
      <c r="Q543" s="18">
        <v>44455.701388888891</v>
      </c>
    </row>
    <row r="544" spans="1:17" x14ac:dyDescent="0.4">
      <c r="A544" s="11">
        <v>543</v>
      </c>
      <c r="B544" s="11" t="s">
        <v>46</v>
      </c>
      <c r="C544" s="11" t="s">
        <v>545</v>
      </c>
      <c r="D544" s="1"/>
      <c r="E544" s="2" t="s">
        <v>66</v>
      </c>
      <c r="F544" s="13">
        <v>55</v>
      </c>
      <c r="G544" s="14">
        <v>13</v>
      </c>
      <c r="H544" s="1"/>
      <c r="I544" s="1"/>
      <c r="J544" s="13"/>
      <c r="K544" s="15">
        <v>364</v>
      </c>
      <c r="L544" s="2" t="s">
        <v>21</v>
      </c>
      <c r="M544" s="16">
        <f t="shared" si="11"/>
        <v>8.7622549019607851E-2</v>
      </c>
      <c r="N544" s="17">
        <v>44452.461805555555</v>
      </c>
      <c r="O544" s="17">
        <v>44454.708333333336</v>
      </c>
      <c r="P544" s="11" t="s">
        <v>79</v>
      </c>
      <c r="Q544" s="18">
        <v>44452.673611111109</v>
      </c>
    </row>
    <row r="545" spans="1:17" x14ac:dyDescent="0.4">
      <c r="A545" s="11">
        <v>544</v>
      </c>
      <c r="B545" s="11" t="s">
        <v>22</v>
      </c>
      <c r="C545" s="11" t="s">
        <v>266</v>
      </c>
      <c r="D545" s="1"/>
      <c r="E545" s="2" t="s">
        <v>33</v>
      </c>
      <c r="F545" s="13">
        <v>4</v>
      </c>
      <c r="G545" s="14">
        <v>4100</v>
      </c>
      <c r="H545" s="1"/>
      <c r="I545" s="1"/>
      <c r="J545" s="13"/>
      <c r="K545" s="15">
        <v>4100</v>
      </c>
      <c r="L545" s="2" t="s">
        <v>59</v>
      </c>
      <c r="M545" s="16">
        <f t="shared" si="11"/>
        <v>2.0098039215686274</v>
      </c>
      <c r="N545" s="17">
        <v>44452.475694444445</v>
      </c>
      <c r="O545" s="17">
        <v>44455.708333333336</v>
      </c>
      <c r="P545" s="11"/>
      <c r="Q545" s="18">
        <v>44453.565972222219</v>
      </c>
    </row>
    <row r="546" spans="1:17" x14ac:dyDescent="0.4">
      <c r="A546" s="11">
        <v>545</v>
      </c>
      <c r="B546" s="11" t="s">
        <v>73</v>
      </c>
      <c r="C546" s="11" t="s">
        <v>561</v>
      </c>
      <c r="D546" s="1" t="s">
        <v>20</v>
      </c>
      <c r="E546" s="2" t="s">
        <v>24</v>
      </c>
      <c r="F546" s="13">
        <v>188</v>
      </c>
      <c r="G546" s="14">
        <v>1100</v>
      </c>
      <c r="H546" s="1"/>
      <c r="I546" s="1"/>
      <c r="J546" s="13"/>
      <c r="K546" s="15">
        <v>103400</v>
      </c>
      <c r="L546" s="2" t="s">
        <v>21</v>
      </c>
      <c r="M546" s="16">
        <f t="shared" si="11"/>
        <v>38.014705882352942</v>
      </c>
      <c r="N546" s="17">
        <v>44452.666666666664</v>
      </c>
      <c r="O546" s="17">
        <v>44463.708333333336</v>
      </c>
      <c r="P546" s="11"/>
      <c r="Q546" s="18">
        <v>44463.597222222219</v>
      </c>
    </row>
    <row r="547" spans="1:17" x14ac:dyDescent="0.4">
      <c r="A547" s="11">
        <v>546</v>
      </c>
      <c r="B547" s="11" t="s">
        <v>73</v>
      </c>
      <c r="C547" s="11" t="s">
        <v>562</v>
      </c>
      <c r="D547" s="1" t="s">
        <v>20</v>
      </c>
      <c r="E547" s="2" t="s">
        <v>24</v>
      </c>
      <c r="F547" s="13">
        <v>32</v>
      </c>
      <c r="G547" s="14">
        <v>1100</v>
      </c>
      <c r="H547" s="1"/>
      <c r="I547" s="1"/>
      <c r="J547" s="13"/>
      <c r="K547" s="15">
        <v>17600</v>
      </c>
      <c r="L547" s="2" t="s">
        <v>21</v>
      </c>
      <c r="M547" s="16">
        <f t="shared" si="11"/>
        <v>6.4705882352941178</v>
      </c>
      <c r="N547" s="17">
        <v>44452.666666666664</v>
      </c>
      <c r="O547" s="17" t="s">
        <v>169</v>
      </c>
      <c r="P547" s="11"/>
      <c r="Q547" s="18">
        <v>44474.4375</v>
      </c>
    </row>
    <row r="548" spans="1:17" x14ac:dyDescent="0.4">
      <c r="A548" s="11">
        <v>547</v>
      </c>
      <c r="B548" s="11" t="s">
        <v>73</v>
      </c>
      <c r="C548" s="11" t="s">
        <v>591</v>
      </c>
      <c r="D548" s="1"/>
      <c r="E548" s="2" t="s">
        <v>33</v>
      </c>
      <c r="F548" s="13">
        <v>4</v>
      </c>
      <c r="G548" s="14">
        <v>1000</v>
      </c>
      <c r="H548" s="1"/>
      <c r="I548" s="1" t="s">
        <v>20</v>
      </c>
      <c r="J548" s="13"/>
      <c r="K548" s="15">
        <v>1000</v>
      </c>
      <c r="L548" s="2" t="s">
        <v>59</v>
      </c>
      <c r="M548" s="16">
        <f t="shared" si="11"/>
        <v>0.49019607843137253</v>
      </c>
      <c r="N548" s="17">
        <v>44454.486111111109</v>
      </c>
      <c r="O548" s="17">
        <v>44456.708333333336</v>
      </c>
      <c r="P548" s="11"/>
      <c r="Q548" s="18">
        <v>44455.645833333336</v>
      </c>
    </row>
    <row r="549" spans="1:17" x14ac:dyDescent="0.4">
      <c r="A549" s="11">
        <v>548</v>
      </c>
      <c r="B549" s="11" t="s">
        <v>73</v>
      </c>
      <c r="C549" s="11" t="s">
        <v>591</v>
      </c>
      <c r="D549" s="1"/>
      <c r="E549" s="2" t="s">
        <v>33</v>
      </c>
      <c r="F549" s="13">
        <v>2</v>
      </c>
      <c r="G549" s="14">
        <v>1000</v>
      </c>
      <c r="H549" s="1"/>
      <c r="I549" s="1"/>
      <c r="J549" s="13"/>
      <c r="K549" s="15">
        <v>1000</v>
      </c>
      <c r="L549" s="2" t="s">
        <v>21</v>
      </c>
      <c r="M549" s="16">
        <f t="shared" si="11"/>
        <v>0.24509803921568626</v>
      </c>
      <c r="N549" s="17">
        <v>44454.486111111109</v>
      </c>
      <c r="O549" s="17">
        <v>44456.708333333336</v>
      </c>
      <c r="P549" s="11"/>
      <c r="Q549" s="18">
        <v>44455.597222222219</v>
      </c>
    </row>
    <row r="550" spans="1:17" x14ac:dyDescent="0.4">
      <c r="A550" s="11">
        <v>549</v>
      </c>
      <c r="B550" s="11" t="s">
        <v>22</v>
      </c>
      <c r="C550" s="11" t="s">
        <v>592</v>
      </c>
      <c r="D550" s="1"/>
      <c r="E550" s="2" t="s">
        <v>24</v>
      </c>
      <c r="F550" s="13">
        <v>12</v>
      </c>
      <c r="G550" s="14">
        <v>50</v>
      </c>
      <c r="H550" s="1"/>
      <c r="I550" s="1"/>
      <c r="J550" s="13"/>
      <c r="K550" s="15">
        <v>50</v>
      </c>
      <c r="L550" s="2" t="s">
        <v>21</v>
      </c>
      <c r="M550" s="16">
        <f t="shared" si="11"/>
        <v>0.11029411764705883</v>
      </c>
      <c r="N550" s="17">
        <v>44454.545138888891</v>
      </c>
      <c r="O550" s="17">
        <v>44466.708333333336</v>
      </c>
      <c r="P550" s="11"/>
      <c r="Q550" s="18">
        <v>44460.486111111109</v>
      </c>
    </row>
    <row r="551" spans="1:17" x14ac:dyDescent="0.4">
      <c r="A551" s="11">
        <v>550</v>
      </c>
      <c r="B551" s="11" t="s">
        <v>95</v>
      </c>
      <c r="C551" s="11" t="s">
        <v>593</v>
      </c>
      <c r="D551" s="1"/>
      <c r="E551" s="2" t="s">
        <v>33</v>
      </c>
      <c r="F551" s="13">
        <v>2</v>
      </c>
      <c r="G551" s="14">
        <v>12500</v>
      </c>
      <c r="H551" s="1"/>
      <c r="I551" s="1"/>
      <c r="J551" s="13"/>
      <c r="K551" s="15">
        <v>12500</v>
      </c>
      <c r="L551" s="2" t="s">
        <v>21</v>
      </c>
      <c r="M551" s="16">
        <f t="shared" si="11"/>
        <v>3.0637254901960782</v>
      </c>
      <c r="N551" s="17">
        <v>44454.59375</v>
      </c>
      <c r="O551" s="17">
        <v>44460.708333333336</v>
      </c>
      <c r="P551" s="11"/>
      <c r="Q551" s="18">
        <v>44456.538194444445</v>
      </c>
    </row>
    <row r="552" spans="1:17" x14ac:dyDescent="0.4">
      <c r="A552" s="11">
        <v>551</v>
      </c>
      <c r="B552" s="11" t="s">
        <v>420</v>
      </c>
      <c r="C552" s="11" t="s">
        <v>594</v>
      </c>
      <c r="D552" s="1"/>
      <c r="E552" s="2" t="s">
        <v>33</v>
      </c>
      <c r="F552" s="13">
        <v>2</v>
      </c>
      <c r="G552" s="14">
        <v>2700</v>
      </c>
      <c r="H552" s="1"/>
      <c r="I552" s="1"/>
      <c r="J552" s="13"/>
      <c r="K552" s="15">
        <v>2700</v>
      </c>
      <c r="L552" s="2" t="s">
        <v>21</v>
      </c>
      <c r="M552" s="16">
        <f t="shared" si="11"/>
        <v>0.66176470588235292</v>
      </c>
      <c r="N552" s="17">
        <v>44454.618055555555</v>
      </c>
      <c r="O552" s="17">
        <v>44463.708333333336</v>
      </c>
      <c r="P552" s="11"/>
      <c r="Q552" s="18">
        <v>44456.576388888891</v>
      </c>
    </row>
    <row r="553" spans="1:17" x14ac:dyDescent="0.4">
      <c r="A553" s="11">
        <v>552</v>
      </c>
      <c r="B553" s="11" t="s">
        <v>46</v>
      </c>
      <c r="C553" s="11" t="s">
        <v>595</v>
      </c>
      <c r="D553" s="1"/>
      <c r="E553" s="2" t="s">
        <v>66</v>
      </c>
      <c r="F553" s="13">
        <v>270</v>
      </c>
      <c r="G553" s="14">
        <v>25</v>
      </c>
      <c r="H553" s="1"/>
      <c r="I553" s="1"/>
      <c r="J553" s="13"/>
      <c r="K553" s="15">
        <v>3375</v>
      </c>
      <c r="L553" s="2" t="s">
        <v>21</v>
      </c>
      <c r="M553" s="16">
        <f t="shared" si="11"/>
        <v>0.82720588235294124</v>
      </c>
      <c r="N553" s="17">
        <v>44455.472222222219</v>
      </c>
      <c r="O553" s="17">
        <v>44460.708333333336</v>
      </c>
      <c r="P553" s="11"/>
      <c r="Q553" s="18">
        <v>44456.684027777781</v>
      </c>
    </row>
    <row r="554" spans="1:17" x14ac:dyDescent="0.4">
      <c r="A554" s="11">
        <v>553</v>
      </c>
      <c r="B554" s="11" t="s">
        <v>245</v>
      </c>
      <c r="C554" s="11" t="s">
        <v>596</v>
      </c>
      <c r="D554" s="1"/>
      <c r="E554" s="2" t="s">
        <v>33</v>
      </c>
      <c r="F554" s="13">
        <v>2</v>
      </c>
      <c r="G554" s="14">
        <v>800</v>
      </c>
      <c r="H554" s="1"/>
      <c r="I554" s="1"/>
      <c r="J554" s="13"/>
      <c r="K554" s="15">
        <v>800</v>
      </c>
      <c r="L554" s="2" t="s">
        <v>21</v>
      </c>
      <c r="M554" s="16">
        <f t="shared" si="11"/>
        <v>0.19607843137254904</v>
      </c>
      <c r="N554" s="17">
        <v>44455.555555555555</v>
      </c>
      <c r="O554" s="17">
        <v>44467.708333333336</v>
      </c>
      <c r="P554" s="11"/>
      <c r="Q554" s="18">
        <v>44455.708333333336</v>
      </c>
    </row>
    <row r="555" spans="1:17" x14ac:dyDescent="0.4">
      <c r="A555" s="11">
        <v>554</v>
      </c>
      <c r="B555" s="11" t="s">
        <v>597</v>
      </c>
      <c r="C555" s="11" t="s">
        <v>598</v>
      </c>
      <c r="D555" s="1"/>
      <c r="E555" s="2" t="s">
        <v>33</v>
      </c>
      <c r="F555" s="13">
        <v>2</v>
      </c>
      <c r="G555" s="14">
        <v>20000</v>
      </c>
      <c r="H555" s="1"/>
      <c r="I555" s="1"/>
      <c r="J555" s="13"/>
      <c r="K555" s="15">
        <v>20000</v>
      </c>
      <c r="L555" s="2" t="s">
        <v>21</v>
      </c>
      <c r="M555" s="16">
        <f t="shared" si="11"/>
        <v>4.9019607843137258</v>
      </c>
      <c r="N555" s="17">
        <v>44455.635416666664</v>
      </c>
      <c r="O555" s="17">
        <v>44467.708333333336</v>
      </c>
      <c r="P555" s="11"/>
      <c r="Q555" s="18">
        <v>44460.513888888891</v>
      </c>
    </row>
    <row r="556" spans="1:17" x14ac:dyDescent="0.4">
      <c r="A556" s="11">
        <v>555</v>
      </c>
      <c r="B556" s="11" t="s">
        <v>306</v>
      </c>
      <c r="C556" s="11" t="s">
        <v>599</v>
      </c>
      <c r="D556" s="1"/>
      <c r="E556" s="2" t="s">
        <v>24</v>
      </c>
      <c r="F556" s="13">
        <v>2</v>
      </c>
      <c r="G556" s="14">
        <v>104</v>
      </c>
      <c r="H556" s="1"/>
      <c r="I556" s="1"/>
      <c r="J556" s="13"/>
      <c r="K556" s="15">
        <v>104</v>
      </c>
      <c r="L556" s="2" t="s">
        <v>59</v>
      </c>
      <c r="M556" s="16">
        <f t="shared" si="11"/>
        <v>7.647058823529411E-2</v>
      </c>
      <c r="N556" s="17">
        <v>44456.402777777781</v>
      </c>
      <c r="O556" s="17">
        <v>44461.708333333336</v>
      </c>
      <c r="P556" s="11"/>
      <c r="Q556" s="18">
        <v>44456.597222222219</v>
      </c>
    </row>
    <row r="557" spans="1:17" x14ac:dyDescent="0.4">
      <c r="A557" s="11">
        <v>556</v>
      </c>
      <c r="B557" s="11" t="s">
        <v>306</v>
      </c>
      <c r="C557" s="11" t="s">
        <v>600</v>
      </c>
      <c r="D557" s="1"/>
      <c r="E557" s="2" t="s">
        <v>24</v>
      </c>
      <c r="F557" s="13">
        <v>17</v>
      </c>
      <c r="G557" s="14">
        <v>104</v>
      </c>
      <c r="H557" s="1"/>
      <c r="I557" s="1"/>
      <c r="J557" s="13"/>
      <c r="K557" s="15">
        <v>936</v>
      </c>
      <c r="L557" s="2" t="s">
        <v>21</v>
      </c>
      <c r="M557" s="16">
        <f t="shared" si="11"/>
        <v>0.32500000000000001</v>
      </c>
      <c r="N557" s="17">
        <v>44456.402777777781</v>
      </c>
      <c r="O557" s="17">
        <v>44461.708333333336</v>
      </c>
      <c r="P557" s="11"/>
      <c r="Q557" s="18">
        <v>44456.597222222219</v>
      </c>
    </row>
    <row r="558" spans="1:17" x14ac:dyDescent="0.4">
      <c r="A558" s="11">
        <v>557</v>
      </c>
      <c r="B558" s="11" t="s">
        <v>180</v>
      </c>
      <c r="C558" s="11" t="s">
        <v>601</v>
      </c>
      <c r="D558" s="1" t="s">
        <v>20</v>
      </c>
      <c r="E558" s="2" t="s">
        <v>24</v>
      </c>
      <c r="F558" s="13">
        <v>2</v>
      </c>
      <c r="G558" s="14">
        <v>50</v>
      </c>
      <c r="H558" s="1"/>
      <c r="I558" s="1"/>
      <c r="J558" s="13"/>
      <c r="K558" s="15">
        <v>50</v>
      </c>
      <c r="L558" s="2" t="s">
        <v>59</v>
      </c>
      <c r="M558" s="16">
        <f t="shared" si="11"/>
        <v>3.6764705882352942E-2</v>
      </c>
      <c r="N558" s="17">
        <v>44456.409722222219</v>
      </c>
      <c r="O558" s="17">
        <v>44461.708333333336</v>
      </c>
      <c r="P558" s="11"/>
      <c r="Q558" s="18">
        <v>44460.430555555555</v>
      </c>
    </row>
    <row r="559" spans="1:17" x14ac:dyDescent="0.4">
      <c r="A559" s="11">
        <v>558</v>
      </c>
      <c r="B559" s="11" t="s">
        <v>180</v>
      </c>
      <c r="C559" s="11" t="s">
        <v>602</v>
      </c>
      <c r="D559" s="1" t="s">
        <v>20</v>
      </c>
      <c r="E559" s="2" t="s">
        <v>24</v>
      </c>
      <c r="F559" s="13">
        <v>60</v>
      </c>
      <c r="G559" s="14">
        <v>50</v>
      </c>
      <c r="H559" s="1"/>
      <c r="I559" s="1"/>
      <c r="J559" s="13"/>
      <c r="K559" s="15">
        <v>3000</v>
      </c>
      <c r="L559" s="2" t="s">
        <v>21</v>
      </c>
      <c r="M559" s="16">
        <f t="shared" si="11"/>
        <v>0.55147058823529405</v>
      </c>
      <c r="N559" s="17">
        <v>44456.409722222219</v>
      </c>
      <c r="O559" s="17">
        <v>44461.708333333336</v>
      </c>
      <c r="P559" s="11"/>
      <c r="Q559" s="18">
        <v>44460.430555555555</v>
      </c>
    </row>
    <row r="560" spans="1:17" x14ac:dyDescent="0.4">
      <c r="A560" s="11">
        <v>559</v>
      </c>
      <c r="B560" s="11" t="s">
        <v>46</v>
      </c>
      <c r="C560" s="11" t="s">
        <v>603</v>
      </c>
      <c r="D560" s="1"/>
      <c r="E560" s="2" t="s">
        <v>33</v>
      </c>
      <c r="F560" s="13">
        <v>1</v>
      </c>
      <c r="G560" s="14">
        <v>1450</v>
      </c>
      <c r="H560" s="1"/>
      <c r="I560" s="1"/>
      <c r="J560" s="13"/>
      <c r="K560" s="15">
        <v>1450</v>
      </c>
      <c r="L560" s="2" t="s">
        <v>21</v>
      </c>
      <c r="M560" s="16">
        <f t="shared" si="11"/>
        <v>0.17769607843137256</v>
      </c>
      <c r="N560" s="17">
        <v>44456.444444444445</v>
      </c>
      <c r="O560" s="17">
        <v>44461.708333333336</v>
      </c>
      <c r="P560" s="11"/>
      <c r="Q560" s="18">
        <v>44456.604166666664</v>
      </c>
    </row>
    <row r="561" spans="1:17" x14ac:dyDescent="0.4">
      <c r="A561" s="11">
        <v>560</v>
      </c>
      <c r="B561" s="11" t="s">
        <v>46</v>
      </c>
      <c r="C561" s="11" t="s">
        <v>604</v>
      </c>
      <c r="D561" s="1"/>
      <c r="E561" s="2" t="s">
        <v>33</v>
      </c>
      <c r="F561" s="13">
        <v>2</v>
      </c>
      <c r="G561" s="14">
        <v>750</v>
      </c>
      <c r="H561" s="1"/>
      <c r="I561" s="1" t="s">
        <v>20</v>
      </c>
      <c r="J561" s="13"/>
      <c r="K561" s="15">
        <v>750</v>
      </c>
      <c r="L561" s="2" t="s">
        <v>59</v>
      </c>
      <c r="M561" s="16">
        <f t="shared" si="11"/>
        <v>0.18382352941176469</v>
      </c>
      <c r="N561" s="17">
        <v>44456.444444444445</v>
      </c>
      <c r="O561" s="17">
        <v>44461.708333333336</v>
      </c>
      <c r="P561" s="11"/>
      <c r="Q561" s="18">
        <v>44456.590277777781</v>
      </c>
    </row>
    <row r="562" spans="1:17" x14ac:dyDescent="0.4">
      <c r="A562" s="11">
        <v>561</v>
      </c>
      <c r="B562" s="11" t="s">
        <v>46</v>
      </c>
      <c r="C562" s="11" t="s">
        <v>605</v>
      </c>
      <c r="D562" s="1"/>
      <c r="E562" s="2" t="s">
        <v>33</v>
      </c>
      <c r="F562" s="13">
        <v>2</v>
      </c>
      <c r="G562" s="14">
        <v>1450</v>
      </c>
      <c r="H562" s="1"/>
      <c r="I562" s="1" t="s">
        <v>20</v>
      </c>
      <c r="J562" s="13"/>
      <c r="K562" s="15">
        <v>1450</v>
      </c>
      <c r="L562" s="2" t="s">
        <v>59</v>
      </c>
      <c r="M562" s="16">
        <f t="shared" si="11"/>
        <v>0.35539215686274511</v>
      </c>
      <c r="N562" s="17">
        <v>44456.444444444445</v>
      </c>
      <c r="O562" s="17">
        <v>44461.708333333336</v>
      </c>
      <c r="P562" s="11"/>
      <c r="Q562" s="18">
        <v>44456.652777777781</v>
      </c>
    </row>
    <row r="563" spans="1:17" x14ac:dyDescent="0.4">
      <c r="A563" s="11">
        <v>562</v>
      </c>
      <c r="B563" s="11" t="s">
        <v>250</v>
      </c>
      <c r="C563" s="11" t="s">
        <v>606</v>
      </c>
      <c r="D563" s="1"/>
      <c r="E563" s="2" t="s">
        <v>33</v>
      </c>
      <c r="F563" s="13">
        <v>2</v>
      </c>
      <c r="G563" s="14">
        <v>1000</v>
      </c>
      <c r="H563" s="1"/>
      <c r="I563" s="1" t="s">
        <v>20</v>
      </c>
      <c r="J563" s="13"/>
      <c r="K563" s="15">
        <v>1000</v>
      </c>
      <c r="L563" s="2" t="s">
        <v>59</v>
      </c>
      <c r="M563" s="16">
        <f t="shared" si="11"/>
        <v>0.24509803921568626</v>
      </c>
      <c r="N563" s="17">
        <v>44456.559027777781</v>
      </c>
      <c r="O563" s="17">
        <v>44463.708333333336</v>
      </c>
      <c r="P563" s="11"/>
      <c r="Q563" s="18">
        <v>44460.482638888891</v>
      </c>
    </row>
    <row r="564" spans="1:17" x14ac:dyDescent="0.4">
      <c r="A564" s="11">
        <v>563</v>
      </c>
      <c r="B564" s="11" t="s">
        <v>607</v>
      </c>
      <c r="C564" s="11" t="s">
        <v>608</v>
      </c>
      <c r="D564" s="1"/>
      <c r="E564" s="2" t="s">
        <v>33</v>
      </c>
      <c r="F564" s="13">
        <v>1</v>
      </c>
      <c r="G564" s="14">
        <v>550</v>
      </c>
      <c r="H564" s="1" t="s">
        <v>20</v>
      </c>
      <c r="I564" s="1"/>
      <c r="J564" s="13"/>
      <c r="K564" s="15">
        <v>550</v>
      </c>
      <c r="L564" s="2" t="s">
        <v>21</v>
      </c>
      <c r="M564" s="16">
        <f t="shared" si="11"/>
        <v>6.7401960784313722E-2</v>
      </c>
      <c r="N564" s="17">
        <v>44456.5625</v>
      </c>
      <c r="O564" s="17">
        <v>44470.708333333336</v>
      </c>
      <c r="P564" s="11"/>
      <c r="Q564" s="18">
        <v>44463.465277777781</v>
      </c>
    </row>
    <row r="565" spans="1:17" x14ac:dyDescent="0.4">
      <c r="A565" s="11">
        <v>564</v>
      </c>
      <c r="B565" s="11" t="s">
        <v>607</v>
      </c>
      <c r="C565" s="11" t="s">
        <v>609</v>
      </c>
      <c r="D565" s="1"/>
      <c r="E565" s="2" t="s">
        <v>33</v>
      </c>
      <c r="F565" s="13">
        <v>2</v>
      </c>
      <c r="G565" s="14">
        <v>3200</v>
      </c>
      <c r="H565" s="1"/>
      <c r="I565" s="1"/>
      <c r="J565" s="13"/>
      <c r="K565" s="15">
        <v>3200</v>
      </c>
      <c r="L565" s="2" t="s">
        <v>21</v>
      </c>
      <c r="M565" s="16">
        <f t="shared" si="11"/>
        <v>0.78431372549019618</v>
      </c>
      <c r="N565" s="17">
        <v>44456.5625</v>
      </c>
      <c r="O565" s="17">
        <v>44470.708333333336</v>
      </c>
      <c r="P565" s="11"/>
      <c r="Q565" s="18">
        <v>44463.454861111109</v>
      </c>
    </row>
    <row r="566" spans="1:17" x14ac:dyDescent="0.4">
      <c r="A566" s="11">
        <v>565</v>
      </c>
      <c r="B566" s="11" t="s">
        <v>180</v>
      </c>
      <c r="C566" s="11" t="s">
        <v>610</v>
      </c>
      <c r="D566" s="1"/>
      <c r="E566" s="2" t="s">
        <v>33</v>
      </c>
      <c r="F566" s="13">
        <v>2</v>
      </c>
      <c r="G566" s="14">
        <v>5300</v>
      </c>
      <c r="H566" s="1"/>
      <c r="I566" s="1"/>
      <c r="J566" s="13"/>
      <c r="K566" s="15">
        <v>5300</v>
      </c>
      <c r="L566" s="2" t="s">
        <v>21</v>
      </c>
      <c r="M566" s="16">
        <f t="shared" si="11"/>
        <v>1.2990196078431373</v>
      </c>
      <c r="N566" s="17">
        <v>44456.680555555555</v>
      </c>
      <c r="O566" s="17">
        <v>44466.708333333336</v>
      </c>
      <c r="P566" s="11"/>
      <c r="Q566" s="18">
        <v>44466.451388888891</v>
      </c>
    </row>
    <row r="567" spans="1:17" x14ac:dyDescent="0.4">
      <c r="A567" s="11">
        <v>566</v>
      </c>
      <c r="B567" s="11" t="s">
        <v>180</v>
      </c>
      <c r="C567" s="11" t="s">
        <v>611</v>
      </c>
      <c r="D567" s="1"/>
      <c r="E567" s="2" t="s">
        <v>33</v>
      </c>
      <c r="F567" s="13">
        <v>1</v>
      </c>
      <c r="G567" s="14">
        <v>4500</v>
      </c>
      <c r="H567" s="1"/>
      <c r="I567" s="1"/>
      <c r="J567" s="13"/>
      <c r="K567" s="15">
        <v>4500</v>
      </c>
      <c r="L567" s="2" t="s">
        <v>21</v>
      </c>
      <c r="M567" s="16">
        <f t="shared" si="11"/>
        <v>0.55147058823529405</v>
      </c>
      <c r="N567" s="17">
        <v>44456.680555555555</v>
      </c>
      <c r="O567" s="17">
        <v>44466.708333333336</v>
      </c>
      <c r="P567" s="11"/>
      <c r="Q567" s="18">
        <v>44466.479166666664</v>
      </c>
    </row>
    <row r="568" spans="1:17" x14ac:dyDescent="0.4">
      <c r="A568" s="11">
        <v>567</v>
      </c>
      <c r="B568" s="11" t="s">
        <v>44</v>
      </c>
      <c r="C568" s="11" t="s">
        <v>425</v>
      </c>
      <c r="D568" s="1"/>
      <c r="E568" s="2" t="s">
        <v>33</v>
      </c>
      <c r="F568" s="13">
        <v>2</v>
      </c>
      <c r="G568" s="14">
        <v>2730</v>
      </c>
      <c r="H568" s="1"/>
      <c r="I568" s="1"/>
      <c r="J568" s="13"/>
      <c r="K568" s="15">
        <v>2730</v>
      </c>
      <c r="L568" s="2" t="s">
        <v>21</v>
      </c>
      <c r="M568" s="16">
        <f t="shared" si="11"/>
        <v>0.66911764705882359</v>
      </c>
      <c r="N568" s="17">
        <v>44456.697916666664</v>
      </c>
      <c r="O568" s="17" t="s">
        <v>169</v>
      </c>
      <c r="P568" s="11"/>
      <c r="Q568" s="18">
        <v>44467.434027777781</v>
      </c>
    </row>
    <row r="569" spans="1:17" x14ac:dyDescent="0.4">
      <c r="A569" s="11">
        <v>568</v>
      </c>
      <c r="B569" s="11" t="s">
        <v>245</v>
      </c>
      <c r="C569" s="11" t="s">
        <v>564</v>
      </c>
      <c r="D569" s="1" t="s">
        <v>20</v>
      </c>
      <c r="E569" s="2" t="s">
        <v>33</v>
      </c>
      <c r="F569" s="13">
        <v>2</v>
      </c>
      <c r="G569" s="14">
        <v>600</v>
      </c>
      <c r="H569" s="1"/>
      <c r="I569" s="1" t="s">
        <v>20</v>
      </c>
      <c r="J569" s="13"/>
      <c r="K569" s="15">
        <v>600</v>
      </c>
      <c r="L569" s="2" t="s">
        <v>21</v>
      </c>
      <c r="M569" s="16">
        <f t="shared" si="11"/>
        <v>0.14705882352941177</v>
      </c>
      <c r="N569" s="17">
        <v>44460.416666666664</v>
      </c>
      <c r="O569" s="17">
        <v>44460.708333333336</v>
      </c>
      <c r="P569" s="11"/>
      <c r="Q569" s="18">
        <v>44460.458333333336</v>
      </c>
    </row>
    <row r="570" spans="1:17" x14ac:dyDescent="0.4">
      <c r="A570" s="11">
        <v>569</v>
      </c>
      <c r="B570" s="11" t="s">
        <v>22</v>
      </c>
      <c r="C570" s="11" t="s">
        <v>612</v>
      </c>
      <c r="D570" s="1"/>
      <c r="E570" s="2" t="s">
        <v>33</v>
      </c>
      <c r="F570" s="13">
        <v>2</v>
      </c>
      <c r="G570" s="14">
        <v>3900</v>
      </c>
      <c r="H570" s="1"/>
      <c r="I570" s="1"/>
      <c r="J570" s="13"/>
      <c r="K570" s="15">
        <v>3900</v>
      </c>
      <c r="L570" s="2" t="s">
        <v>21</v>
      </c>
      <c r="M570" s="16">
        <f t="shared" si="11"/>
        <v>0.95588235294117641</v>
      </c>
      <c r="N570" s="17">
        <v>44460.447916666664</v>
      </c>
      <c r="O570" s="17">
        <v>44466.708333333336</v>
      </c>
      <c r="P570" s="11"/>
      <c r="Q570" s="18">
        <v>44460.5625</v>
      </c>
    </row>
    <row r="571" spans="1:17" x14ac:dyDescent="0.4">
      <c r="A571" s="11">
        <v>570</v>
      </c>
      <c r="B571" s="11" t="s">
        <v>245</v>
      </c>
      <c r="C571" s="11" t="s">
        <v>613</v>
      </c>
      <c r="D571" s="1"/>
      <c r="E571" s="2" t="s">
        <v>33</v>
      </c>
      <c r="F571" s="13">
        <v>1</v>
      </c>
      <c r="G571" s="14">
        <v>600</v>
      </c>
      <c r="H571" s="1" t="s">
        <v>20</v>
      </c>
      <c r="I571" s="1"/>
      <c r="J571" s="13"/>
      <c r="K571" s="15">
        <v>600</v>
      </c>
      <c r="L571" s="2" t="s">
        <v>173</v>
      </c>
      <c r="M571" s="16">
        <f t="shared" si="11"/>
        <v>7.3529411764705885E-2</v>
      </c>
      <c r="N571" s="17">
        <v>44461.607638888891</v>
      </c>
      <c r="O571" s="17">
        <v>44467.708333333336</v>
      </c>
      <c r="P571" s="11" t="s">
        <v>79</v>
      </c>
      <c r="Q571" s="18">
        <v>44463.40625</v>
      </c>
    </row>
    <row r="572" spans="1:17" x14ac:dyDescent="0.4">
      <c r="A572" s="11">
        <v>571</v>
      </c>
      <c r="B572" s="11" t="s">
        <v>50</v>
      </c>
      <c r="C572" s="11" t="s">
        <v>614</v>
      </c>
      <c r="D572" s="1" t="s">
        <v>20</v>
      </c>
      <c r="E572" s="2" t="s">
        <v>33</v>
      </c>
      <c r="F572" s="13">
        <v>2</v>
      </c>
      <c r="G572" s="14">
        <v>500</v>
      </c>
      <c r="H572" s="1"/>
      <c r="I572" s="1"/>
      <c r="J572" s="13"/>
      <c r="K572" s="15">
        <v>500</v>
      </c>
      <c r="L572" s="2" t="s">
        <v>21</v>
      </c>
      <c r="M572" s="16">
        <f t="shared" si="11"/>
        <v>0.12254901960784313</v>
      </c>
      <c r="N572" s="17">
        <v>44461.659722222219</v>
      </c>
      <c r="O572" s="17">
        <v>44469.708333333336</v>
      </c>
      <c r="P572" s="11"/>
      <c r="Q572" s="18">
        <v>44463.413194444445</v>
      </c>
    </row>
    <row r="573" spans="1:17" x14ac:dyDescent="0.4">
      <c r="A573" s="11">
        <v>572</v>
      </c>
      <c r="B573" s="11" t="s">
        <v>245</v>
      </c>
      <c r="C573" s="11" t="s">
        <v>615</v>
      </c>
      <c r="D573" s="1"/>
      <c r="E573" s="2" t="s">
        <v>33</v>
      </c>
      <c r="F573" s="13">
        <v>2</v>
      </c>
      <c r="G573" s="14">
        <v>500</v>
      </c>
      <c r="H573" s="1"/>
      <c r="I573" s="1" t="s">
        <v>20</v>
      </c>
      <c r="J573" s="13"/>
      <c r="K573" s="15">
        <v>500</v>
      </c>
      <c r="L573" s="2" t="s">
        <v>59</v>
      </c>
      <c r="M573" s="16">
        <f t="shared" si="11"/>
        <v>0.12254901960784313</v>
      </c>
      <c r="N573" s="17">
        <v>44461.697916666664</v>
      </c>
      <c r="O573" s="17">
        <v>44467.708333333336</v>
      </c>
      <c r="P573" s="11"/>
      <c r="Q573" s="18">
        <v>44466.409722222219</v>
      </c>
    </row>
    <row r="574" spans="1:17" x14ac:dyDescent="0.4">
      <c r="A574" s="11">
        <v>573</v>
      </c>
      <c r="B574" s="11" t="s">
        <v>22</v>
      </c>
      <c r="C574" s="11" t="s">
        <v>616</v>
      </c>
      <c r="D574" s="1"/>
      <c r="E574" s="2" t="s">
        <v>33</v>
      </c>
      <c r="F574" s="13">
        <v>2</v>
      </c>
      <c r="G574" s="14">
        <v>5700</v>
      </c>
      <c r="H574" s="1"/>
      <c r="I574" s="1"/>
      <c r="J574" s="13"/>
      <c r="K574" s="15">
        <v>5700</v>
      </c>
      <c r="L574" s="2" t="s">
        <v>59</v>
      </c>
      <c r="M574" s="16">
        <f t="shared" si="11"/>
        <v>1.3970588235294119</v>
      </c>
      <c r="N574" s="17">
        <v>44463.454861111109</v>
      </c>
      <c r="O574" s="17">
        <v>44468.708333333336</v>
      </c>
      <c r="P574" s="11" t="s">
        <v>60</v>
      </c>
      <c r="Q574" s="18">
        <v>44463.680555555555</v>
      </c>
    </row>
    <row r="575" spans="1:17" x14ac:dyDescent="0.4">
      <c r="A575" s="11">
        <v>574</v>
      </c>
      <c r="B575" s="11" t="s">
        <v>22</v>
      </c>
      <c r="C575" s="11" t="s">
        <v>441</v>
      </c>
      <c r="D575" s="1"/>
      <c r="E575" s="2" t="s">
        <v>33</v>
      </c>
      <c r="F575" s="13">
        <v>4</v>
      </c>
      <c r="G575" s="14">
        <v>2320</v>
      </c>
      <c r="H575" s="1"/>
      <c r="I575" s="1"/>
      <c r="J575" s="13"/>
      <c r="K575" s="15">
        <v>2320</v>
      </c>
      <c r="L575" s="2" t="s">
        <v>59</v>
      </c>
      <c r="M575" s="16">
        <f t="shared" si="11"/>
        <v>1.1372549019607843</v>
      </c>
      <c r="N575" s="17">
        <v>44463.572916666664</v>
      </c>
      <c r="O575" s="17">
        <v>44468.708333333336</v>
      </c>
      <c r="P575" s="11"/>
      <c r="Q575" s="18">
        <v>44463.645833333336</v>
      </c>
    </row>
    <row r="576" spans="1:17" x14ac:dyDescent="0.4">
      <c r="A576" s="11">
        <v>575</v>
      </c>
      <c r="B576" s="11" t="s">
        <v>227</v>
      </c>
      <c r="C576" s="11" t="s">
        <v>617</v>
      </c>
      <c r="D576" s="1"/>
      <c r="E576" s="2" t="s">
        <v>33</v>
      </c>
      <c r="F576" s="13">
        <v>1</v>
      </c>
      <c r="G576" s="14">
        <v>1900</v>
      </c>
      <c r="H576" s="1"/>
      <c r="I576" s="1"/>
      <c r="J576" s="13">
        <v>1900</v>
      </c>
      <c r="K576" s="15">
        <v>1900</v>
      </c>
      <c r="L576" s="2" t="s">
        <v>618</v>
      </c>
      <c r="M576" s="16">
        <f t="shared" si="11"/>
        <v>0.23284313725490197</v>
      </c>
      <c r="N576" s="17">
        <v>44466.465277777781</v>
      </c>
      <c r="O576" s="17">
        <v>44470.708333333336</v>
      </c>
      <c r="P576" s="11" t="s">
        <v>619</v>
      </c>
      <c r="Q576" s="18">
        <v>44467.503472222219</v>
      </c>
    </row>
    <row r="577" spans="1:17" x14ac:dyDescent="0.4">
      <c r="A577" s="11">
        <v>576</v>
      </c>
      <c r="B577" s="11" t="s">
        <v>22</v>
      </c>
      <c r="C577" s="11" t="s">
        <v>620</v>
      </c>
      <c r="D577" s="1"/>
      <c r="E577" s="2" t="s">
        <v>33</v>
      </c>
      <c r="F577" s="13">
        <v>4</v>
      </c>
      <c r="G577" s="14">
        <v>4000</v>
      </c>
      <c r="H577" s="1"/>
      <c r="I577" s="1"/>
      <c r="J577" s="13"/>
      <c r="K577" s="15">
        <v>4000</v>
      </c>
      <c r="L577" s="2" t="s">
        <v>59</v>
      </c>
      <c r="M577" s="16">
        <f t="shared" si="11"/>
        <v>1.9607843137254901</v>
      </c>
      <c r="N577" s="17">
        <v>44466.559027777781</v>
      </c>
      <c r="O577" s="17">
        <v>44469.708333333336</v>
      </c>
      <c r="P577" s="11"/>
      <c r="Q577" s="18">
        <v>44466.659722222219</v>
      </c>
    </row>
    <row r="578" spans="1:17" x14ac:dyDescent="0.4">
      <c r="A578" s="11">
        <v>577</v>
      </c>
      <c r="B578" s="11" t="s">
        <v>22</v>
      </c>
      <c r="C578" s="11" t="s">
        <v>621</v>
      </c>
      <c r="D578" s="1"/>
      <c r="E578" s="2" t="s">
        <v>33</v>
      </c>
      <c r="F578" s="13">
        <v>4</v>
      </c>
      <c r="G578" s="14">
        <v>6200</v>
      </c>
      <c r="H578" s="1"/>
      <c r="I578" s="1"/>
      <c r="J578" s="13"/>
      <c r="K578" s="15">
        <v>6200</v>
      </c>
      <c r="L578" s="2" t="s">
        <v>59</v>
      </c>
      <c r="M578" s="16">
        <f t="shared" si="11"/>
        <v>3.0392156862745097</v>
      </c>
      <c r="N578" s="17">
        <v>44466.559027777781</v>
      </c>
      <c r="O578" s="17">
        <v>44469.708333333336</v>
      </c>
      <c r="P578" s="11" t="s">
        <v>60</v>
      </c>
      <c r="Q578" s="18">
        <v>44466.690972222219</v>
      </c>
    </row>
    <row r="579" spans="1:17" x14ac:dyDescent="0.4">
      <c r="A579" s="11">
        <v>578</v>
      </c>
      <c r="B579" s="11" t="s">
        <v>519</v>
      </c>
      <c r="C579" s="11" t="s">
        <v>622</v>
      </c>
      <c r="D579" s="1"/>
      <c r="E579" s="2" t="s">
        <v>19</v>
      </c>
      <c r="F579" s="13">
        <v>127</v>
      </c>
      <c r="G579" s="14">
        <v>100</v>
      </c>
      <c r="H579" s="1" t="s">
        <v>20</v>
      </c>
      <c r="I579" s="1"/>
      <c r="J579" s="13"/>
      <c r="K579" s="15">
        <v>6400</v>
      </c>
      <c r="L579" s="2" t="s">
        <v>21</v>
      </c>
      <c r="M579" s="16">
        <f t="shared" si="11"/>
        <v>1.5563725490196076</v>
      </c>
      <c r="N579" s="17">
        <v>44466.611111111109</v>
      </c>
      <c r="O579" s="17">
        <v>44476.708333333336</v>
      </c>
      <c r="P579" s="11" t="s">
        <v>60</v>
      </c>
      <c r="Q579" s="18">
        <v>44468.635416666664</v>
      </c>
    </row>
    <row r="580" spans="1:17" x14ac:dyDescent="0.4">
      <c r="A580" s="11">
        <v>579</v>
      </c>
      <c r="B580" s="11" t="s">
        <v>250</v>
      </c>
      <c r="C580" s="11" t="s">
        <v>623</v>
      </c>
      <c r="D580" s="1"/>
      <c r="E580" s="2" t="s">
        <v>33</v>
      </c>
      <c r="F580" s="13">
        <v>2</v>
      </c>
      <c r="G580" s="14">
        <v>4000</v>
      </c>
      <c r="H580" s="1"/>
      <c r="I580" s="1" t="s">
        <v>20</v>
      </c>
      <c r="J580" s="13"/>
      <c r="K580" s="15">
        <v>4000</v>
      </c>
      <c r="L580" s="2" t="s">
        <v>21</v>
      </c>
      <c r="M580" s="16">
        <f t="shared" si="11"/>
        <v>0.98039215686274506</v>
      </c>
      <c r="N580" s="17">
        <v>44467.484027777777</v>
      </c>
      <c r="O580" s="17">
        <v>44469.708333333336</v>
      </c>
      <c r="P580" s="11" t="s">
        <v>35</v>
      </c>
      <c r="Q580" s="18">
        <v>44467.583333333336</v>
      </c>
    </row>
    <row r="581" spans="1:17" x14ac:dyDescent="0.4">
      <c r="A581" s="11">
        <v>580</v>
      </c>
      <c r="B581" s="11" t="s">
        <v>29</v>
      </c>
      <c r="C581" s="11" t="s">
        <v>624</v>
      </c>
      <c r="D581" s="1" t="s">
        <v>20</v>
      </c>
      <c r="E581" s="2" t="s">
        <v>58</v>
      </c>
      <c r="F581" s="13">
        <v>56</v>
      </c>
      <c r="G581" s="14">
        <v>10</v>
      </c>
      <c r="H581" s="1" t="s">
        <v>20</v>
      </c>
      <c r="I581" s="1"/>
      <c r="J581" s="13"/>
      <c r="K581" s="15">
        <v>140</v>
      </c>
      <c r="L581" s="2" t="s">
        <v>59</v>
      </c>
      <c r="M581" s="16">
        <f t="shared" si="11"/>
        <v>6.8627450980392149E-2</v>
      </c>
      <c r="N581" s="17">
        <v>44468.416666666664</v>
      </c>
      <c r="O581" s="17">
        <v>44475.708333333336</v>
      </c>
      <c r="P581" s="11"/>
      <c r="Q581" s="18">
        <v>44468.444444444445</v>
      </c>
    </row>
    <row r="582" spans="1:17" x14ac:dyDescent="0.4">
      <c r="A582" s="11">
        <v>581</v>
      </c>
      <c r="B582" s="11" t="s">
        <v>245</v>
      </c>
      <c r="C582" s="11" t="s">
        <v>625</v>
      </c>
      <c r="D582" s="1"/>
      <c r="E582" s="2" t="s">
        <v>33</v>
      </c>
      <c r="F582" s="13">
        <v>2</v>
      </c>
      <c r="G582" s="14">
        <v>1000</v>
      </c>
      <c r="H582" s="1"/>
      <c r="I582" s="1"/>
      <c r="J582" s="13">
        <v>1000</v>
      </c>
      <c r="K582" s="15">
        <v>1000</v>
      </c>
      <c r="L582" s="2" t="s">
        <v>21</v>
      </c>
      <c r="M582" s="16">
        <f t="shared" si="11"/>
        <v>0.24509803921568626</v>
      </c>
      <c r="N582" s="17">
        <v>44468.479166666664</v>
      </c>
      <c r="O582" s="17">
        <v>44470.708333333336</v>
      </c>
      <c r="P582" s="11" t="s">
        <v>28</v>
      </c>
      <c r="Q582" s="18">
        <v>44468.604166666664</v>
      </c>
    </row>
    <row r="583" spans="1:17" x14ac:dyDescent="0.4">
      <c r="A583" s="11">
        <v>582</v>
      </c>
      <c r="B583" s="11" t="s">
        <v>100</v>
      </c>
      <c r="C583" s="11" t="s">
        <v>626</v>
      </c>
      <c r="D583" s="1"/>
      <c r="E583" s="2" t="s">
        <v>19</v>
      </c>
      <c r="F583" s="13">
        <v>293</v>
      </c>
      <c r="G583" s="14">
        <v>500</v>
      </c>
      <c r="H583" s="1" t="s">
        <v>20</v>
      </c>
      <c r="I583" s="1"/>
      <c r="J583" s="13"/>
      <c r="K583" s="15">
        <v>73500</v>
      </c>
      <c r="L583" s="2" t="s">
        <v>21</v>
      </c>
      <c r="M583" s="16">
        <f t="shared" si="11"/>
        <v>17.953431372549019</v>
      </c>
      <c r="N583" s="17">
        <v>44468.6875</v>
      </c>
      <c r="O583" s="17">
        <v>44482.708333333336</v>
      </c>
      <c r="P583" s="11"/>
      <c r="Q583" s="18">
        <v>44482.430555555555</v>
      </c>
    </row>
    <row r="584" spans="1:17" x14ac:dyDescent="0.4">
      <c r="A584" s="11">
        <v>583</v>
      </c>
      <c r="B584" s="11" t="s">
        <v>95</v>
      </c>
      <c r="C584" s="11" t="s">
        <v>627</v>
      </c>
      <c r="D584" s="1"/>
      <c r="E584" s="2" t="s">
        <v>33</v>
      </c>
      <c r="F584" s="13">
        <v>2</v>
      </c>
      <c r="G584" s="14">
        <v>500</v>
      </c>
      <c r="H584" s="1"/>
      <c r="I584" s="1"/>
      <c r="J584" s="13"/>
      <c r="K584" s="15">
        <v>500</v>
      </c>
      <c r="L584" s="2" t="s">
        <v>21</v>
      </c>
      <c r="M584" s="16">
        <f t="shared" si="11"/>
        <v>0.12254901960784313</v>
      </c>
      <c r="N584" s="17">
        <v>44469.583333333336</v>
      </c>
      <c r="O584" s="17">
        <v>44475.708333333336</v>
      </c>
      <c r="P584" s="11"/>
      <c r="Q584" s="18">
        <v>44469.666666666664</v>
      </c>
    </row>
    <row r="585" spans="1:17" x14ac:dyDescent="0.4">
      <c r="A585" s="11">
        <v>584</v>
      </c>
      <c r="B585" s="11" t="s">
        <v>95</v>
      </c>
      <c r="C585" s="11" t="s">
        <v>628</v>
      </c>
      <c r="D585" s="1"/>
      <c r="E585" s="2" t="s">
        <v>33</v>
      </c>
      <c r="F585" s="13">
        <v>2</v>
      </c>
      <c r="G585" s="14">
        <v>500</v>
      </c>
      <c r="H585" s="1"/>
      <c r="I585" s="1"/>
      <c r="J585" s="13"/>
      <c r="K585" s="15">
        <v>500</v>
      </c>
      <c r="L585" s="2" t="s">
        <v>21</v>
      </c>
      <c r="M585" s="16">
        <f t="shared" ref="M585:M594" si="12">IF(E585="中綴じ製本",F585/4*G585/68*2/60,IF(AND(E585="ホチキス",L585="Ａ３"),F585*G585/68*1.5/60,IF(AND(E585="ホチキス",L585="Ａ４"),F585*G585/136*1.5/60,IF(OR(E585="単票",E585="くるみ製本",E585="丁合い"),F585*G585/136/60,0))))</f>
        <v>0.12254901960784313</v>
      </c>
      <c r="N585" s="17">
        <v>44469.583333333336</v>
      </c>
      <c r="O585" s="17">
        <v>44475.708333333336</v>
      </c>
      <c r="P585" s="11"/>
      <c r="Q585" s="18">
        <v>44469.65625</v>
      </c>
    </row>
    <row r="586" spans="1:17" x14ac:dyDescent="0.4">
      <c r="A586" s="11">
        <v>585</v>
      </c>
      <c r="B586" s="11" t="s">
        <v>46</v>
      </c>
      <c r="C586" s="11" t="s">
        <v>545</v>
      </c>
      <c r="D586" s="1"/>
      <c r="E586" s="2" t="s">
        <v>66</v>
      </c>
      <c r="F586" s="13">
        <v>258</v>
      </c>
      <c r="G586" s="14">
        <v>43</v>
      </c>
      <c r="H586" s="1"/>
      <c r="I586" s="1"/>
      <c r="J586" s="13"/>
      <c r="K586" s="15">
        <v>5547</v>
      </c>
      <c r="L586" s="2" t="s">
        <v>21</v>
      </c>
      <c r="M586" s="16">
        <f>IF(E586="中綴じ製本",F586/4*G586/68*2/60,IF(AND(E586="ホチキス",L586="Ａ３"),F586*G586/68*1.5/60,IF(AND(E586="ホチキス",L586="Ａ４"),F586*G586/136*1.5/60,IF(OR(E586="単票",E586="くるみ製本",E586="丁合い"),F586*G586/136/60,0))))</f>
        <v>1.3595588235294118</v>
      </c>
      <c r="N586" s="17">
        <v>44470.381944444445</v>
      </c>
      <c r="O586" s="17">
        <v>44475.708333333336</v>
      </c>
      <c r="P586" s="11"/>
      <c r="Q586" s="18">
        <v>44473.475694444445</v>
      </c>
    </row>
    <row r="587" spans="1:17" x14ac:dyDescent="0.4">
      <c r="A587" s="11">
        <v>586</v>
      </c>
      <c r="B587" s="11" t="s">
        <v>50</v>
      </c>
      <c r="C587" s="11" t="s">
        <v>192</v>
      </c>
      <c r="D587" s="1"/>
      <c r="E587" s="2" t="s">
        <v>24</v>
      </c>
      <c r="F587" s="13">
        <v>3</v>
      </c>
      <c r="G587" s="14">
        <v>1500</v>
      </c>
      <c r="H587" s="1"/>
      <c r="I587" s="1"/>
      <c r="J587" s="13"/>
      <c r="K587" s="15">
        <v>3000</v>
      </c>
      <c r="L587" s="2" t="s">
        <v>21</v>
      </c>
      <c r="M587" s="16">
        <f t="shared" ref="M587:M592" si="13">IF(E587="中綴じ製本",F587/4*G587/68*2/60,IF(AND(E587="ホチキス",L587="Ａ３"),F587*G587/68*1.5/60,IF(AND(E587="ホチキス",L587="Ａ４"),F587*G587/136*1.5/60,IF(OR(E587="単票",E587="くるみ製本",E587="丁合い"),F587*G587/136/60,0))))</f>
        <v>0.82720588235294101</v>
      </c>
      <c r="N587" s="17">
        <v>44470.413194444445</v>
      </c>
      <c r="O587" s="17">
        <v>44475.708333333336</v>
      </c>
      <c r="P587" s="11"/>
      <c r="Q587" s="18">
        <v>44470.597222222219</v>
      </c>
    </row>
    <row r="588" spans="1:17" x14ac:dyDescent="0.4">
      <c r="A588" s="11">
        <v>587</v>
      </c>
      <c r="B588" s="11" t="s">
        <v>95</v>
      </c>
      <c r="C588" s="11" t="s">
        <v>629</v>
      </c>
      <c r="D588" s="1"/>
      <c r="E588" s="2" t="s">
        <v>33</v>
      </c>
      <c r="F588" s="13">
        <v>2</v>
      </c>
      <c r="G588" s="14">
        <v>2670</v>
      </c>
      <c r="H588" s="1"/>
      <c r="I588" s="1"/>
      <c r="J588" s="13"/>
      <c r="K588" s="15">
        <v>2670</v>
      </c>
      <c r="L588" s="2" t="s">
        <v>21</v>
      </c>
      <c r="M588" s="16">
        <f t="shared" si="13"/>
        <v>0.65441176470588236</v>
      </c>
      <c r="N588" s="17">
        <v>44470.46875</v>
      </c>
      <c r="O588" s="17">
        <v>44475.708333333336</v>
      </c>
      <c r="P588" s="11"/>
      <c r="Q588" s="18">
        <v>44474.489583333336</v>
      </c>
    </row>
    <row r="589" spans="1:17" x14ac:dyDescent="0.4">
      <c r="A589" s="11">
        <v>588</v>
      </c>
      <c r="B589" s="11" t="s">
        <v>22</v>
      </c>
      <c r="C589" s="11" t="s">
        <v>630</v>
      </c>
      <c r="D589" s="1"/>
      <c r="E589" s="2" t="s">
        <v>33</v>
      </c>
      <c r="F589" s="13">
        <v>1</v>
      </c>
      <c r="G589" s="14">
        <v>1300</v>
      </c>
      <c r="H589" s="1"/>
      <c r="I589" s="1"/>
      <c r="J589" s="13">
        <v>1300</v>
      </c>
      <c r="K589" s="15">
        <v>1300</v>
      </c>
      <c r="L589" s="2" t="s">
        <v>21</v>
      </c>
      <c r="M589" s="16">
        <f t="shared" si="13"/>
        <v>0.15931372549019607</v>
      </c>
      <c r="N589" s="17">
        <v>44470.486111111109</v>
      </c>
      <c r="O589" s="17">
        <v>44475.708333333336</v>
      </c>
      <c r="P589" s="11"/>
      <c r="Q589" s="18">
        <v>44470.496527777781</v>
      </c>
    </row>
    <row r="590" spans="1:17" x14ac:dyDescent="0.4">
      <c r="A590" s="11">
        <v>589</v>
      </c>
      <c r="B590" s="11" t="s">
        <v>73</v>
      </c>
      <c r="C590" s="11" t="s">
        <v>631</v>
      </c>
      <c r="D590" s="1"/>
      <c r="E590" s="2" t="s">
        <v>33</v>
      </c>
      <c r="F590" s="13">
        <v>2</v>
      </c>
      <c r="G590" s="14">
        <v>1800</v>
      </c>
      <c r="H590" s="1"/>
      <c r="I590" s="1"/>
      <c r="J590" s="13"/>
      <c r="K590" s="15">
        <v>1800</v>
      </c>
      <c r="L590" s="2" t="s">
        <v>21</v>
      </c>
      <c r="M590" s="16">
        <f t="shared" si="13"/>
        <v>0.44117647058823528</v>
      </c>
      <c r="N590" s="17">
        <v>44470.548611111109</v>
      </c>
      <c r="O590" s="17">
        <v>44484.708333333336</v>
      </c>
      <c r="P590" s="11"/>
      <c r="Q590" s="18">
        <v>44473.496527777781</v>
      </c>
    </row>
    <row r="591" spans="1:17" x14ac:dyDescent="0.4">
      <c r="A591" s="11">
        <v>590</v>
      </c>
      <c r="B591" s="11" t="s">
        <v>73</v>
      </c>
      <c r="C591" s="11" t="s">
        <v>632</v>
      </c>
      <c r="D591" s="1"/>
      <c r="E591" s="2" t="s">
        <v>24</v>
      </c>
      <c r="F591" s="13">
        <v>181</v>
      </c>
      <c r="G591" s="14">
        <v>100</v>
      </c>
      <c r="H591" s="1"/>
      <c r="I591" s="1"/>
      <c r="J591" s="13"/>
      <c r="K591" s="15">
        <v>9100</v>
      </c>
      <c r="L591" s="2" t="s">
        <v>21</v>
      </c>
      <c r="M591" s="16">
        <f t="shared" si="13"/>
        <v>3.3272058823529411</v>
      </c>
      <c r="N591" s="17">
        <v>44470.569444444445</v>
      </c>
      <c r="O591" s="17">
        <v>44477.708333333336</v>
      </c>
      <c r="P591" s="11"/>
      <c r="Q591" s="18">
        <v>44473.381944444445</v>
      </c>
    </row>
    <row r="592" spans="1:17" x14ac:dyDescent="0.4">
      <c r="A592" s="11">
        <v>591</v>
      </c>
      <c r="B592" s="11" t="s">
        <v>306</v>
      </c>
      <c r="C592" s="11" t="s">
        <v>633</v>
      </c>
      <c r="D592" s="1"/>
      <c r="E592" s="2" t="s">
        <v>19</v>
      </c>
      <c r="F592" s="13">
        <v>367</v>
      </c>
      <c r="G592" s="14">
        <v>600</v>
      </c>
      <c r="H592" s="1" t="s">
        <v>20</v>
      </c>
      <c r="I592" s="1"/>
      <c r="J592" s="13"/>
      <c r="K592" s="15">
        <v>110400</v>
      </c>
      <c r="L592" s="2" t="s">
        <v>21</v>
      </c>
      <c r="M592" s="16">
        <f t="shared" si="13"/>
        <v>26.985294117647058</v>
      </c>
      <c r="N592" s="17">
        <v>44473.434027777781</v>
      </c>
      <c r="O592" s="17">
        <v>44480.708333333336</v>
      </c>
      <c r="P592" s="11" t="s">
        <v>60</v>
      </c>
      <c r="Q592" s="18">
        <v>44477.440972222219</v>
      </c>
    </row>
    <row r="593" spans="1:17" x14ac:dyDescent="0.4">
      <c r="A593" s="11">
        <v>592</v>
      </c>
      <c r="B593" s="11" t="s">
        <v>95</v>
      </c>
      <c r="C593" s="11" t="s">
        <v>634</v>
      </c>
      <c r="D593" s="1"/>
      <c r="E593" s="2" t="s">
        <v>33</v>
      </c>
      <c r="F593" s="13">
        <v>4</v>
      </c>
      <c r="G593" s="14">
        <v>700</v>
      </c>
      <c r="H593" s="1"/>
      <c r="I593" s="1" t="s">
        <v>20</v>
      </c>
      <c r="J593" s="13">
        <v>700</v>
      </c>
      <c r="K593" s="15">
        <v>700</v>
      </c>
      <c r="L593" s="2" t="s">
        <v>59</v>
      </c>
      <c r="M593" s="16">
        <f>IF(E593="中綴じ製本",F593/4*G593/68*2/60,IF(AND(E593="ホチキス",L593="Ａ３"),F593*G593/68*1.5/60,IF(AND(E593="ホチキス",L593="Ａ４"),F593*G593/136*1.5/60,IF(OR(E593="単票",E593="くるみ製本",E593="丁合い"),F593*G593/136/60,0))))</f>
        <v>0.34313725490196079</v>
      </c>
      <c r="N593" s="17">
        <v>44473.59375</v>
      </c>
      <c r="O593" s="17">
        <v>44477.708333333336</v>
      </c>
      <c r="P593" s="11"/>
      <c r="Q593" s="18">
        <v>44475.423611111109</v>
      </c>
    </row>
    <row r="594" spans="1:17" x14ac:dyDescent="0.4">
      <c r="A594" s="11">
        <v>593</v>
      </c>
      <c r="B594" s="11" t="s">
        <v>22</v>
      </c>
      <c r="C594" s="11" t="s">
        <v>635</v>
      </c>
      <c r="D594" s="1"/>
      <c r="E594" s="2" t="s">
        <v>33</v>
      </c>
      <c r="F594" s="13">
        <v>3</v>
      </c>
      <c r="G594" s="14">
        <v>3200</v>
      </c>
      <c r="H594" s="1"/>
      <c r="I594" s="1"/>
      <c r="J594" s="13"/>
      <c r="K594" s="15">
        <v>3200</v>
      </c>
      <c r="L594" s="2" t="s">
        <v>59</v>
      </c>
      <c r="M594" s="16">
        <f>IF(E594="中綴じ製本",F594/4*G594/68*2/60,IF(AND(E594="ホチキス",L594="Ａ３"),F594*G594/68*1.5/60,IF(AND(E594="ホチキス",L594="Ａ４"),F594*G594/136*1.5/60,IF(OR(E594="単票",E594="くるみ製本",E594="丁合い"),F594*G594/136/60,0))))</f>
        <v>1.1764705882352942</v>
      </c>
      <c r="N594" s="17">
        <v>44473.631944444445</v>
      </c>
      <c r="O594" s="17">
        <v>44476.708333333336</v>
      </c>
      <c r="P594" s="11"/>
      <c r="Q594" s="18">
        <v>44474.565972222219</v>
      </c>
    </row>
    <row r="595" spans="1:17" x14ac:dyDescent="0.4">
      <c r="A595" s="11">
        <v>594</v>
      </c>
      <c r="B595" s="11" t="s">
        <v>100</v>
      </c>
      <c r="C595" s="11" t="s">
        <v>636</v>
      </c>
      <c r="D595" s="1"/>
      <c r="E595" s="2" t="s">
        <v>33</v>
      </c>
      <c r="F595" s="13">
        <v>2</v>
      </c>
      <c r="G595" s="14">
        <v>6500</v>
      </c>
      <c r="H595" s="1"/>
      <c r="I595" s="1"/>
      <c r="J595" s="13"/>
      <c r="K595" s="15">
        <v>6500</v>
      </c>
      <c r="L595" s="2" t="s">
        <v>21</v>
      </c>
      <c r="M595" s="16">
        <f t="shared" ref="M595:M658" si="14">IF(E595="中綴じ製本",F595/4*G595/68*2/60,IF(AND(E595="ホチキス",L595="Ａ３"),F595*G595/68*1.5/60,IF(AND(E595="ホチキス",L595="Ａ４"),F595*G595/136*1.5/60,IF(OR(E595="単票",E595="くるみ製本",E595="丁合い"),F595*G595/136/60,0))))</f>
        <v>1.5931372549019609</v>
      </c>
      <c r="N595" s="17">
        <v>44474.472222222219</v>
      </c>
      <c r="O595" s="17">
        <v>44483.708333333336</v>
      </c>
      <c r="P595" s="11"/>
      <c r="Q595" s="18">
        <v>44480.534722222219</v>
      </c>
    </row>
    <row r="596" spans="1:17" x14ac:dyDescent="0.4">
      <c r="A596" s="11">
        <v>595</v>
      </c>
      <c r="B596" s="11" t="s">
        <v>385</v>
      </c>
      <c r="C596" s="11" t="s">
        <v>637</v>
      </c>
      <c r="D596" s="1"/>
      <c r="E596" s="2" t="s">
        <v>19</v>
      </c>
      <c r="F596" s="13">
        <v>344</v>
      </c>
      <c r="G596" s="14">
        <v>260</v>
      </c>
      <c r="H596" s="1" t="s">
        <v>20</v>
      </c>
      <c r="I596" s="1"/>
      <c r="J596" s="13"/>
      <c r="K596" s="15">
        <v>44720</v>
      </c>
      <c r="L596" s="2" t="s">
        <v>21</v>
      </c>
      <c r="M596" s="16">
        <f t="shared" si="14"/>
        <v>10.96078431372549</v>
      </c>
      <c r="N596" s="17">
        <v>44475.388888888891</v>
      </c>
      <c r="O596" s="17">
        <v>44488.708333333336</v>
      </c>
      <c r="P596" s="11"/>
      <c r="Q596" s="18">
        <v>44483.4375</v>
      </c>
    </row>
    <row r="597" spans="1:17" x14ac:dyDescent="0.4">
      <c r="A597" s="11">
        <v>596</v>
      </c>
      <c r="B597" s="11" t="s">
        <v>519</v>
      </c>
      <c r="C597" s="11" t="s">
        <v>638</v>
      </c>
      <c r="D597" s="1"/>
      <c r="E597" s="2" t="s">
        <v>33</v>
      </c>
      <c r="F597" s="13">
        <v>2</v>
      </c>
      <c r="G597" s="14">
        <v>3300</v>
      </c>
      <c r="H597" s="1"/>
      <c r="I597" s="1"/>
      <c r="J597" s="13"/>
      <c r="K597" s="15">
        <v>3300</v>
      </c>
      <c r="L597" s="2" t="s">
        <v>21</v>
      </c>
      <c r="M597" s="16">
        <f t="shared" si="14"/>
        <v>0.80882352941176472</v>
      </c>
      <c r="N597" s="17">
        <v>44475.416666666664</v>
      </c>
      <c r="O597" s="17">
        <v>44477.708333333336</v>
      </c>
      <c r="P597" s="11" t="s">
        <v>79</v>
      </c>
      <c r="Q597" s="18">
        <v>44476.458333333336</v>
      </c>
    </row>
    <row r="598" spans="1:17" x14ac:dyDescent="0.4">
      <c r="A598" s="11">
        <v>597</v>
      </c>
      <c r="B598" s="11" t="s">
        <v>22</v>
      </c>
      <c r="C598" s="11" t="s">
        <v>442</v>
      </c>
      <c r="D598" s="1"/>
      <c r="E598" s="2" t="s">
        <v>33</v>
      </c>
      <c r="F598" s="13">
        <v>2</v>
      </c>
      <c r="G598" s="14">
        <v>8500</v>
      </c>
      <c r="H598" s="1"/>
      <c r="I598" s="1"/>
      <c r="J598" s="13"/>
      <c r="K598" s="15">
        <v>8500</v>
      </c>
      <c r="L598" s="2" t="s">
        <v>21</v>
      </c>
      <c r="M598" s="16">
        <f t="shared" si="14"/>
        <v>2.0833333333333335</v>
      </c>
      <c r="N598" s="17">
        <v>44475.447916666664</v>
      </c>
      <c r="O598" s="17">
        <v>44480.708333333336</v>
      </c>
      <c r="P598" s="11" t="s">
        <v>60</v>
      </c>
      <c r="Q598" s="18">
        <v>44477.454861111109</v>
      </c>
    </row>
    <row r="599" spans="1:17" x14ac:dyDescent="0.4">
      <c r="A599" s="11">
        <v>598</v>
      </c>
      <c r="B599" s="11" t="s">
        <v>62</v>
      </c>
      <c r="C599" s="11" t="s">
        <v>639</v>
      </c>
      <c r="D599" s="1"/>
      <c r="E599" s="2" t="s">
        <v>33</v>
      </c>
      <c r="F599" s="13">
        <v>2</v>
      </c>
      <c r="G599" s="14">
        <v>200</v>
      </c>
      <c r="H599" s="1"/>
      <c r="I599" s="1" t="s">
        <v>20</v>
      </c>
      <c r="J599" s="13"/>
      <c r="K599" s="15">
        <v>200</v>
      </c>
      <c r="L599" s="2" t="s">
        <v>21</v>
      </c>
      <c r="M599" s="16">
        <f t="shared" si="14"/>
        <v>4.9019607843137261E-2</v>
      </c>
      <c r="N599" s="17">
        <v>44475.465277777781</v>
      </c>
      <c r="O599" s="17">
        <v>44482.708333333336</v>
      </c>
      <c r="P599" s="11" t="s">
        <v>417</v>
      </c>
      <c r="Q599" s="18">
        <v>44477.465277777781</v>
      </c>
    </row>
    <row r="600" spans="1:17" x14ac:dyDescent="0.4">
      <c r="A600" s="11">
        <v>599</v>
      </c>
      <c r="B600" s="11" t="s">
        <v>62</v>
      </c>
      <c r="C600" s="11" t="s">
        <v>640</v>
      </c>
      <c r="D600" s="1"/>
      <c r="E600" s="2" t="s">
        <v>66</v>
      </c>
      <c r="F600" s="13">
        <v>36</v>
      </c>
      <c r="G600" s="14">
        <v>200</v>
      </c>
      <c r="H600" s="1"/>
      <c r="I600" s="1" t="s">
        <v>20</v>
      </c>
      <c r="J600" s="13"/>
      <c r="K600" s="15">
        <v>3600</v>
      </c>
      <c r="L600" s="2" t="s">
        <v>21</v>
      </c>
      <c r="M600" s="16">
        <f t="shared" si="14"/>
        <v>0.88235294117647056</v>
      </c>
      <c r="N600" s="17">
        <v>44475.465277777781</v>
      </c>
      <c r="O600" s="17">
        <v>44482.708333333336</v>
      </c>
      <c r="P600" s="11"/>
      <c r="Q600" s="18">
        <v>44477.586805555555</v>
      </c>
    </row>
    <row r="601" spans="1:17" x14ac:dyDescent="0.4">
      <c r="A601" s="11">
        <v>600</v>
      </c>
      <c r="B601" s="11" t="s">
        <v>62</v>
      </c>
      <c r="C601" s="11" t="s">
        <v>641</v>
      </c>
      <c r="D601" s="1"/>
      <c r="E601" s="2" t="s">
        <v>33</v>
      </c>
      <c r="F601" s="13">
        <v>1</v>
      </c>
      <c r="G601" s="14">
        <v>200</v>
      </c>
      <c r="H601" s="1"/>
      <c r="I601" s="1" t="s">
        <v>20</v>
      </c>
      <c r="J601" s="13"/>
      <c r="K601" s="15">
        <v>200</v>
      </c>
      <c r="L601" s="2" t="s">
        <v>21</v>
      </c>
      <c r="M601" s="16">
        <f t="shared" si="14"/>
        <v>2.4509803921568631E-2</v>
      </c>
      <c r="N601" s="17">
        <v>44475.465277777781</v>
      </c>
      <c r="O601" s="17">
        <v>44482.708333333336</v>
      </c>
      <c r="P601" s="11" t="s">
        <v>417</v>
      </c>
      <c r="Q601" s="18">
        <v>44477.677083333336</v>
      </c>
    </row>
    <row r="602" spans="1:17" x14ac:dyDescent="0.4">
      <c r="A602" s="11">
        <v>601</v>
      </c>
      <c r="B602" s="11" t="s">
        <v>62</v>
      </c>
      <c r="C602" s="11" t="s">
        <v>642</v>
      </c>
      <c r="D602" s="1"/>
      <c r="E602" s="2" t="s">
        <v>66</v>
      </c>
      <c r="F602" s="13">
        <v>18</v>
      </c>
      <c r="G602" s="14">
        <v>200</v>
      </c>
      <c r="H602" s="1"/>
      <c r="I602" s="1" t="s">
        <v>20</v>
      </c>
      <c r="J602" s="13"/>
      <c r="K602" s="15">
        <v>3600</v>
      </c>
      <c r="L602" s="2" t="s">
        <v>21</v>
      </c>
      <c r="M602" s="16">
        <f t="shared" si="14"/>
        <v>0.44117647058823528</v>
      </c>
      <c r="N602" s="17">
        <v>44475.465277777781</v>
      </c>
      <c r="O602" s="17">
        <v>44482.708333333336</v>
      </c>
      <c r="P602" s="11"/>
      <c r="Q602" s="18">
        <v>44477.670138888891</v>
      </c>
    </row>
    <row r="603" spans="1:17" x14ac:dyDescent="0.4">
      <c r="A603" s="11">
        <v>602</v>
      </c>
      <c r="B603" s="11" t="s">
        <v>68</v>
      </c>
      <c r="C603" s="11" t="s">
        <v>90</v>
      </c>
      <c r="D603" s="1" t="s">
        <v>20</v>
      </c>
      <c r="E603" s="2" t="s">
        <v>33</v>
      </c>
      <c r="F603" s="13">
        <v>2</v>
      </c>
      <c r="G603" s="14">
        <v>5000</v>
      </c>
      <c r="H603" s="1"/>
      <c r="I603" s="1" t="s">
        <v>20</v>
      </c>
      <c r="J603" s="13"/>
      <c r="K603" s="15">
        <v>5000</v>
      </c>
      <c r="L603" s="2" t="s">
        <v>21</v>
      </c>
      <c r="M603" s="16">
        <f t="shared" si="14"/>
        <v>1.2254901960784315</v>
      </c>
      <c r="N603" s="17">
        <v>44475.472222222219</v>
      </c>
      <c r="O603" s="17">
        <v>44482.708333333336</v>
      </c>
      <c r="P603" s="11"/>
      <c r="Q603" s="18">
        <v>44480.454861111109</v>
      </c>
    </row>
    <row r="604" spans="1:17" x14ac:dyDescent="0.4">
      <c r="A604" s="11">
        <v>603</v>
      </c>
      <c r="B604" s="11" t="s">
        <v>68</v>
      </c>
      <c r="C604" s="11" t="s">
        <v>643</v>
      </c>
      <c r="D604" s="1"/>
      <c r="E604" s="2" t="s">
        <v>33</v>
      </c>
      <c r="F604" s="13">
        <v>1</v>
      </c>
      <c r="G604" s="14">
        <v>5000</v>
      </c>
      <c r="H604" s="1" t="s">
        <v>20</v>
      </c>
      <c r="I604" s="1"/>
      <c r="J604" s="13"/>
      <c r="K604" s="15">
        <v>5000</v>
      </c>
      <c r="L604" s="2" t="s">
        <v>21</v>
      </c>
      <c r="M604" s="16">
        <f t="shared" si="14"/>
        <v>0.61274509803921573</v>
      </c>
      <c r="N604" s="17">
        <v>44475.472222222219</v>
      </c>
      <c r="O604" s="17">
        <v>44482.708333333336</v>
      </c>
      <c r="P604" s="11"/>
      <c r="Q604" s="18">
        <v>44477.708333333336</v>
      </c>
    </row>
    <row r="605" spans="1:17" x14ac:dyDescent="0.4">
      <c r="A605" s="11">
        <v>604</v>
      </c>
      <c r="B605" s="11" t="s">
        <v>68</v>
      </c>
      <c r="C605" s="11" t="s">
        <v>405</v>
      </c>
      <c r="D605" s="1" t="s">
        <v>20</v>
      </c>
      <c r="E605" s="2" t="s">
        <v>33</v>
      </c>
      <c r="F605" s="13">
        <v>1</v>
      </c>
      <c r="G605" s="14">
        <v>2500</v>
      </c>
      <c r="H605" s="1" t="s">
        <v>20</v>
      </c>
      <c r="I605" s="1"/>
      <c r="J605" s="13"/>
      <c r="K605" s="15">
        <v>2500</v>
      </c>
      <c r="L605" s="2" t="s">
        <v>21</v>
      </c>
      <c r="M605" s="16">
        <f>IF(E605="中綴じ製本",F605/4*G605/68*2/60,IF(AND(E605="ホチキス",L605="Ａ３"),F605*G605/68*1.5/60,IF(AND(E605="ホチキス",L605="Ａ４"),F605*G605/136*1.5/60,IF(OR(E605="単票",E605="くるみ製本",E605="丁合い"),F605*G605/136/60,0))))</f>
        <v>0.30637254901960786</v>
      </c>
      <c r="N605" s="17">
        <v>44475.472222222219</v>
      </c>
      <c r="O605" s="17">
        <v>44482.708333333336</v>
      </c>
      <c r="P605" s="11"/>
      <c r="Q605" s="18">
        <v>44477.659722222219</v>
      </c>
    </row>
    <row r="606" spans="1:17" x14ac:dyDescent="0.4">
      <c r="A606" s="11">
        <v>605</v>
      </c>
      <c r="B606" s="11" t="s">
        <v>68</v>
      </c>
      <c r="C606" s="11" t="s">
        <v>644</v>
      </c>
      <c r="D606" s="1"/>
      <c r="E606" s="2" t="s">
        <v>33</v>
      </c>
      <c r="F606" s="13">
        <v>2</v>
      </c>
      <c r="G606" s="14">
        <v>1000</v>
      </c>
      <c r="H606" s="1"/>
      <c r="I606" s="1"/>
      <c r="J606" s="13"/>
      <c r="K606" s="15">
        <v>1000</v>
      </c>
      <c r="L606" s="2" t="s">
        <v>21</v>
      </c>
      <c r="M606" s="16">
        <f t="shared" si="14"/>
        <v>0.24509803921568626</v>
      </c>
      <c r="N606" s="17">
        <v>44475.472222222219</v>
      </c>
      <c r="O606" s="17">
        <v>44482.708333333336</v>
      </c>
      <c r="P606" s="11"/>
      <c r="Q606" s="18">
        <v>44477.600694444445</v>
      </c>
    </row>
    <row r="607" spans="1:17" x14ac:dyDescent="0.4">
      <c r="A607" s="11">
        <v>606</v>
      </c>
      <c r="B607" s="11" t="s">
        <v>68</v>
      </c>
      <c r="C607" s="11" t="s">
        <v>645</v>
      </c>
      <c r="D607" s="1" t="s">
        <v>20</v>
      </c>
      <c r="E607" s="2" t="s">
        <v>33</v>
      </c>
      <c r="F607" s="13">
        <v>2</v>
      </c>
      <c r="G607" s="14">
        <v>5000</v>
      </c>
      <c r="H607" s="1"/>
      <c r="I607" s="1"/>
      <c r="J607" s="13"/>
      <c r="K607" s="15">
        <v>5000</v>
      </c>
      <c r="L607" s="2" t="s">
        <v>21</v>
      </c>
      <c r="M607" s="16">
        <f t="shared" si="14"/>
        <v>1.2254901960784315</v>
      </c>
      <c r="N607" s="17">
        <v>44475.472222222219</v>
      </c>
      <c r="O607" s="17">
        <v>44482.708333333336</v>
      </c>
      <c r="P607" s="11"/>
      <c r="Q607" s="18">
        <v>44480.440972222219</v>
      </c>
    </row>
    <row r="608" spans="1:17" x14ac:dyDescent="0.4">
      <c r="A608" s="11">
        <v>607</v>
      </c>
      <c r="B608" s="11" t="s">
        <v>68</v>
      </c>
      <c r="C608" s="11" t="s">
        <v>646</v>
      </c>
      <c r="D608" s="1" t="s">
        <v>20</v>
      </c>
      <c r="E608" s="2" t="s">
        <v>33</v>
      </c>
      <c r="F608" s="13">
        <v>1</v>
      </c>
      <c r="G608" s="14">
        <v>2500</v>
      </c>
      <c r="H608" s="1" t="s">
        <v>20</v>
      </c>
      <c r="I608" s="1"/>
      <c r="J608" s="13">
        <v>2500</v>
      </c>
      <c r="K608" s="15">
        <v>2500</v>
      </c>
      <c r="L608" s="2" t="s">
        <v>21</v>
      </c>
      <c r="M608" s="16">
        <f t="shared" si="14"/>
        <v>0.30637254901960786</v>
      </c>
      <c r="N608" s="17">
        <v>44475.472222222219</v>
      </c>
      <c r="O608" s="17">
        <v>44482.708333333336</v>
      </c>
      <c r="P608" s="11"/>
      <c r="Q608" s="18">
        <v>44477.638888888891</v>
      </c>
    </row>
    <row r="609" spans="1:17" x14ac:dyDescent="0.4">
      <c r="A609" s="11">
        <v>608</v>
      </c>
      <c r="B609" s="11" t="s">
        <v>245</v>
      </c>
      <c r="C609" s="11" t="s">
        <v>647</v>
      </c>
      <c r="D609" s="1"/>
      <c r="E609" s="2" t="s">
        <v>24</v>
      </c>
      <c r="F609" s="13">
        <v>66</v>
      </c>
      <c r="G609" s="14">
        <v>120</v>
      </c>
      <c r="H609" s="1"/>
      <c r="I609" s="1"/>
      <c r="J609" s="13"/>
      <c r="K609" s="15">
        <v>3960</v>
      </c>
      <c r="L609" s="2" t="s">
        <v>21</v>
      </c>
      <c r="M609" s="16">
        <f t="shared" si="14"/>
        <v>1.4558823529411764</v>
      </c>
      <c r="N609" s="17">
        <v>44476.472222222219</v>
      </c>
      <c r="O609" s="17">
        <v>44483.708333333336</v>
      </c>
      <c r="P609" s="11"/>
      <c r="Q609" s="18">
        <v>44480.583333333336</v>
      </c>
    </row>
    <row r="610" spans="1:17" x14ac:dyDescent="0.4">
      <c r="A610" s="11">
        <v>609</v>
      </c>
      <c r="B610" s="11" t="s">
        <v>385</v>
      </c>
      <c r="C610" s="11" t="s">
        <v>648</v>
      </c>
      <c r="D610" s="1"/>
      <c r="E610" s="2" t="s">
        <v>19</v>
      </c>
      <c r="F610" s="13">
        <v>110</v>
      </c>
      <c r="G610" s="14">
        <v>260</v>
      </c>
      <c r="H610" s="1" t="s">
        <v>20</v>
      </c>
      <c r="I610" s="1"/>
      <c r="J610" s="13"/>
      <c r="K610" s="15">
        <v>14300</v>
      </c>
      <c r="L610" s="2" t="s">
        <v>21</v>
      </c>
      <c r="M610" s="16">
        <f t="shared" si="14"/>
        <v>3.5049019607843137</v>
      </c>
      <c r="N610" s="17">
        <v>44476.583333333336</v>
      </c>
      <c r="O610" s="17">
        <v>44489.708333333336</v>
      </c>
      <c r="P610" s="11"/>
      <c r="Q610" s="18">
        <v>44484.600694444445</v>
      </c>
    </row>
    <row r="611" spans="1:17" x14ac:dyDescent="0.4">
      <c r="A611" s="11">
        <v>610</v>
      </c>
      <c r="B611" s="11" t="s">
        <v>306</v>
      </c>
      <c r="C611" s="11" t="s">
        <v>649</v>
      </c>
      <c r="D611" s="1"/>
      <c r="E611" s="2" t="s">
        <v>24</v>
      </c>
      <c r="F611" s="13">
        <v>30</v>
      </c>
      <c r="G611" s="14">
        <v>13</v>
      </c>
      <c r="H611" s="1"/>
      <c r="I611" s="1"/>
      <c r="J611" s="13"/>
      <c r="K611" s="15">
        <v>195</v>
      </c>
      <c r="L611" s="2" t="s">
        <v>21</v>
      </c>
      <c r="M611" s="16">
        <f t="shared" si="14"/>
        <v>7.1691176470588244E-2</v>
      </c>
      <c r="N611" s="17">
        <v>44477.385416666664</v>
      </c>
      <c r="O611" s="17">
        <v>44482.708333333336</v>
      </c>
      <c r="P611" s="11"/>
      <c r="Q611" s="18">
        <v>44477.583333333336</v>
      </c>
    </row>
    <row r="612" spans="1:17" x14ac:dyDescent="0.4">
      <c r="A612" s="11">
        <v>611</v>
      </c>
      <c r="B612" s="11" t="s">
        <v>650</v>
      </c>
      <c r="C612" s="11" t="s">
        <v>577</v>
      </c>
      <c r="D612" s="1"/>
      <c r="E612" s="2" t="s">
        <v>33</v>
      </c>
      <c r="F612" s="13">
        <v>1</v>
      </c>
      <c r="G612" s="14">
        <v>550</v>
      </c>
      <c r="H612" s="1"/>
      <c r="I612" s="1"/>
      <c r="J612" s="13"/>
      <c r="K612" s="15">
        <v>550</v>
      </c>
      <c r="L612" s="2" t="s">
        <v>21</v>
      </c>
      <c r="M612" s="16">
        <f t="shared" si="14"/>
        <v>6.7401960784313722E-2</v>
      </c>
      <c r="N612" s="17">
        <v>44477.430555555555</v>
      </c>
      <c r="O612" s="17">
        <v>44484.708333333336</v>
      </c>
      <c r="P612" s="11" t="s">
        <v>417</v>
      </c>
      <c r="Q612" s="18">
        <v>44480.59375</v>
      </c>
    </row>
    <row r="613" spans="1:17" x14ac:dyDescent="0.4">
      <c r="A613" s="11">
        <v>612</v>
      </c>
      <c r="B613" s="11" t="s">
        <v>650</v>
      </c>
      <c r="C613" s="11" t="s">
        <v>576</v>
      </c>
      <c r="D613" s="1"/>
      <c r="E613" s="2" t="s">
        <v>33</v>
      </c>
      <c r="F613" s="13">
        <v>1</v>
      </c>
      <c r="G613" s="14">
        <v>500</v>
      </c>
      <c r="H613" s="1"/>
      <c r="I613" s="1"/>
      <c r="J613" s="13"/>
      <c r="K613" s="15">
        <v>500</v>
      </c>
      <c r="L613" s="2" t="s">
        <v>21</v>
      </c>
      <c r="M613" s="16">
        <f t="shared" si="14"/>
        <v>6.1274509803921566E-2</v>
      </c>
      <c r="N613" s="17">
        <v>44477.430555555555</v>
      </c>
      <c r="O613" s="17">
        <v>44484.708333333336</v>
      </c>
      <c r="P613" s="11" t="s">
        <v>417</v>
      </c>
      <c r="Q613" s="18">
        <v>44480.604166666664</v>
      </c>
    </row>
    <row r="614" spans="1:17" x14ac:dyDescent="0.4">
      <c r="A614" s="11">
        <v>613</v>
      </c>
      <c r="B614" s="11" t="s">
        <v>651</v>
      </c>
      <c r="C614" s="11" t="s">
        <v>652</v>
      </c>
      <c r="D614" s="1"/>
      <c r="E614" s="2" t="s">
        <v>19</v>
      </c>
      <c r="F614" s="13">
        <v>564</v>
      </c>
      <c r="G614" s="14">
        <v>65</v>
      </c>
      <c r="H614" s="1" t="s">
        <v>20</v>
      </c>
      <c r="I614" s="1"/>
      <c r="J614" s="13"/>
      <c r="K614" s="15">
        <v>18330</v>
      </c>
      <c r="L614" s="2" t="s">
        <v>21</v>
      </c>
      <c r="M614" s="16">
        <f t="shared" si="14"/>
        <v>4.4926470588235299</v>
      </c>
      <c r="N614" s="17">
        <v>44477.628472222219</v>
      </c>
      <c r="O614" s="17">
        <v>44498.708333333336</v>
      </c>
      <c r="P614" s="11"/>
      <c r="Q614" s="18">
        <v>44490.690972222219</v>
      </c>
    </row>
    <row r="615" spans="1:17" x14ac:dyDescent="0.4">
      <c r="A615" s="11">
        <v>614</v>
      </c>
      <c r="B615" s="11" t="s">
        <v>77</v>
      </c>
      <c r="C615" s="11" t="s">
        <v>653</v>
      </c>
      <c r="D615" s="1"/>
      <c r="E615" s="2" t="s">
        <v>33</v>
      </c>
      <c r="F615" s="13">
        <v>1</v>
      </c>
      <c r="G615" s="14">
        <v>10500</v>
      </c>
      <c r="H615" s="1" t="s">
        <v>20</v>
      </c>
      <c r="I615" s="1"/>
      <c r="J615" s="13"/>
      <c r="K615" s="15">
        <v>10500</v>
      </c>
      <c r="L615" s="2" t="s">
        <v>21</v>
      </c>
      <c r="M615" s="16">
        <f t="shared" si="14"/>
        <v>1.2867647058823528</v>
      </c>
      <c r="N615" s="17">
        <v>44477.635416666664</v>
      </c>
      <c r="O615" s="17">
        <v>44489.708333333336</v>
      </c>
      <c r="P615" s="11"/>
      <c r="Q615" s="18">
        <v>44482.697916666664</v>
      </c>
    </row>
    <row r="616" spans="1:17" x14ac:dyDescent="0.4">
      <c r="A616" s="11">
        <v>615</v>
      </c>
      <c r="B616" s="11" t="s">
        <v>385</v>
      </c>
      <c r="C616" s="11" t="s">
        <v>654</v>
      </c>
      <c r="D616" s="1"/>
      <c r="E616" s="2" t="s">
        <v>19</v>
      </c>
      <c r="F616" s="13">
        <v>73</v>
      </c>
      <c r="G616" s="14">
        <v>260</v>
      </c>
      <c r="H616" s="1" t="s">
        <v>20</v>
      </c>
      <c r="I616" s="1"/>
      <c r="J616" s="13"/>
      <c r="K616" s="15">
        <v>9620</v>
      </c>
      <c r="L616" s="2" t="s">
        <v>21</v>
      </c>
      <c r="M616" s="16">
        <f t="shared" si="14"/>
        <v>2.3259803921568629</v>
      </c>
      <c r="N616" s="17">
        <v>44480.388888888891</v>
      </c>
      <c r="O616" s="17">
        <v>44489.708333333336</v>
      </c>
      <c r="P616" s="11"/>
      <c r="Q616" s="18">
        <v>44484.625</v>
      </c>
    </row>
    <row r="617" spans="1:17" x14ac:dyDescent="0.4">
      <c r="A617" s="11">
        <v>616</v>
      </c>
      <c r="B617" s="11" t="s">
        <v>22</v>
      </c>
      <c r="C617" s="11" t="s">
        <v>655</v>
      </c>
      <c r="D617" s="1"/>
      <c r="E617" s="2" t="s">
        <v>33</v>
      </c>
      <c r="F617" s="13">
        <v>1</v>
      </c>
      <c r="G617" s="14">
        <v>1200</v>
      </c>
      <c r="H617" s="1"/>
      <c r="I617" s="1"/>
      <c r="J617" s="13">
        <v>1200</v>
      </c>
      <c r="K617" s="15">
        <v>1200</v>
      </c>
      <c r="L617" s="2" t="s">
        <v>21</v>
      </c>
      <c r="M617" s="16">
        <f t="shared" si="14"/>
        <v>0.14705882352941177</v>
      </c>
      <c r="N617" s="17">
        <v>44480.611111111109</v>
      </c>
      <c r="O617" s="17">
        <v>44487.708333333336</v>
      </c>
      <c r="P617" s="11"/>
      <c r="Q617" s="18">
        <v>44481.416666666664</v>
      </c>
    </row>
    <row r="618" spans="1:17" x14ac:dyDescent="0.4">
      <c r="A618" s="11">
        <v>617</v>
      </c>
      <c r="B618" s="11" t="s">
        <v>44</v>
      </c>
      <c r="C618" s="11" t="s">
        <v>656</v>
      </c>
      <c r="D618" s="1"/>
      <c r="E618" s="2" t="s">
        <v>19</v>
      </c>
      <c r="F618" s="13">
        <v>147</v>
      </c>
      <c r="G618" s="14">
        <v>150</v>
      </c>
      <c r="H618" s="1" t="s">
        <v>20</v>
      </c>
      <c r="I618" s="1"/>
      <c r="J618" s="13"/>
      <c r="K618" s="15">
        <v>11100</v>
      </c>
      <c r="L618" s="2" t="s">
        <v>21</v>
      </c>
      <c r="M618" s="16">
        <f t="shared" si="14"/>
        <v>2.7022058823529411</v>
      </c>
      <c r="N618" s="17">
        <v>44481.604166666664</v>
      </c>
      <c r="O618" s="17">
        <v>44498.708333333336</v>
      </c>
      <c r="P618" s="11" t="s">
        <v>28</v>
      </c>
      <c r="Q618" s="18">
        <v>44487.621527777781</v>
      </c>
    </row>
    <row r="619" spans="1:17" x14ac:dyDescent="0.4">
      <c r="A619" s="11">
        <v>618</v>
      </c>
      <c r="B619" s="11" t="s">
        <v>44</v>
      </c>
      <c r="C619" s="11" t="s">
        <v>657</v>
      </c>
      <c r="D619" s="1"/>
      <c r="E619" s="2" t="s">
        <v>24</v>
      </c>
      <c r="F619" s="13">
        <v>44</v>
      </c>
      <c r="G619" s="14">
        <v>550</v>
      </c>
      <c r="H619" s="1"/>
      <c r="I619" s="1"/>
      <c r="J619" s="13"/>
      <c r="K619" s="15">
        <v>12100</v>
      </c>
      <c r="L619" s="2" t="s">
        <v>21</v>
      </c>
      <c r="M619" s="16">
        <f t="shared" si="14"/>
        <v>4.4485294117647056</v>
      </c>
      <c r="N619" s="17">
        <v>44481.604166666664</v>
      </c>
      <c r="O619" s="17">
        <v>44491.708333333336</v>
      </c>
      <c r="P619" s="11" t="s">
        <v>28</v>
      </c>
      <c r="Q619" s="18">
        <v>44484.649305555555</v>
      </c>
    </row>
    <row r="620" spans="1:17" x14ac:dyDescent="0.4">
      <c r="A620" s="11">
        <v>619</v>
      </c>
      <c r="B620" s="11" t="s">
        <v>73</v>
      </c>
      <c r="C620" s="11" t="s">
        <v>658</v>
      </c>
      <c r="D620" s="1" t="s">
        <v>20</v>
      </c>
      <c r="E620" s="2" t="s">
        <v>24</v>
      </c>
      <c r="F620" s="13">
        <v>32</v>
      </c>
      <c r="G620" s="14">
        <v>500</v>
      </c>
      <c r="H620" s="1"/>
      <c r="I620" s="1"/>
      <c r="J620" s="13"/>
      <c r="K620" s="15">
        <v>8000</v>
      </c>
      <c r="L620" s="2" t="s">
        <v>21</v>
      </c>
      <c r="M620" s="16">
        <f t="shared" si="14"/>
        <v>2.9411764705882351</v>
      </c>
      <c r="N620" s="17">
        <v>44482.5625</v>
      </c>
      <c r="O620" s="17">
        <v>44491.708333333336</v>
      </c>
      <c r="P620" s="11"/>
      <c r="Q620" s="18">
        <v>44484.711805555555</v>
      </c>
    </row>
    <row r="621" spans="1:17" x14ac:dyDescent="0.4">
      <c r="A621" s="11">
        <v>620</v>
      </c>
      <c r="B621" s="11" t="s">
        <v>73</v>
      </c>
      <c r="C621" s="11" t="s">
        <v>659</v>
      </c>
      <c r="D621" s="1" t="s">
        <v>20</v>
      </c>
      <c r="E621" s="2" t="s">
        <v>24</v>
      </c>
      <c r="F621" s="13">
        <v>188</v>
      </c>
      <c r="G621" s="14">
        <v>500</v>
      </c>
      <c r="H621" s="1"/>
      <c r="I621" s="1"/>
      <c r="J621" s="13"/>
      <c r="K621" s="15">
        <v>47000</v>
      </c>
      <c r="L621" s="2" t="s">
        <v>21</v>
      </c>
      <c r="M621" s="16">
        <f t="shared" si="14"/>
        <v>17.27941176470588</v>
      </c>
      <c r="N621" s="17">
        <v>44482.5625</v>
      </c>
      <c r="O621" s="17">
        <v>44491.708333333336</v>
      </c>
      <c r="P621" s="11"/>
      <c r="Q621" s="18">
        <v>44484.670138888891</v>
      </c>
    </row>
    <row r="622" spans="1:17" x14ac:dyDescent="0.4">
      <c r="A622" s="11">
        <v>621</v>
      </c>
      <c r="B622" s="11" t="s">
        <v>660</v>
      </c>
      <c r="C622" s="11" t="s">
        <v>661</v>
      </c>
      <c r="D622" s="1"/>
      <c r="E622" s="2" t="s">
        <v>33</v>
      </c>
      <c r="F622" s="13">
        <v>2</v>
      </c>
      <c r="G622" s="14">
        <v>18600</v>
      </c>
      <c r="H622" s="1" t="s">
        <v>20</v>
      </c>
      <c r="I622" s="1" t="s">
        <v>20</v>
      </c>
      <c r="J622" s="13"/>
      <c r="K622" s="15">
        <v>18600</v>
      </c>
      <c r="L622" s="2" t="s">
        <v>21</v>
      </c>
      <c r="M622" s="16">
        <f t="shared" si="14"/>
        <v>4.5588235294117645</v>
      </c>
      <c r="N622" s="17">
        <v>44482.635416666664</v>
      </c>
      <c r="O622" s="17">
        <v>44489.708333333336</v>
      </c>
      <c r="P622" s="11"/>
      <c r="Q622" s="18">
        <v>44488.559027777781</v>
      </c>
    </row>
    <row r="623" spans="1:17" x14ac:dyDescent="0.4">
      <c r="A623" s="11">
        <v>622</v>
      </c>
      <c r="B623" s="11" t="s">
        <v>498</v>
      </c>
      <c r="C623" s="11" t="s">
        <v>662</v>
      </c>
      <c r="D623" s="1"/>
      <c r="E623" s="2" t="s">
        <v>33</v>
      </c>
      <c r="F623" s="13">
        <v>2</v>
      </c>
      <c r="G623" s="14">
        <v>2570</v>
      </c>
      <c r="H623" s="1"/>
      <c r="I623" s="1"/>
      <c r="J623" s="13"/>
      <c r="K623" s="15">
        <v>2570</v>
      </c>
      <c r="L623" s="2" t="s">
        <v>21</v>
      </c>
      <c r="M623" s="16">
        <f t="shared" si="14"/>
        <v>0.62990196078431382</v>
      </c>
      <c r="N623" s="17">
        <v>44483.364583333336</v>
      </c>
      <c r="O623" s="17">
        <v>44491.708333333336</v>
      </c>
      <c r="P623" s="11"/>
      <c r="Q623" s="18">
        <v>44487.510416666664</v>
      </c>
    </row>
    <row r="624" spans="1:17" x14ac:dyDescent="0.4">
      <c r="A624" s="11">
        <v>623</v>
      </c>
      <c r="B624" s="11" t="s">
        <v>498</v>
      </c>
      <c r="C624" s="11" t="s">
        <v>663</v>
      </c>
      <c r="D624" s="1"/>
      <c r="E624" s="2" t="s">
        <v>33</v>
      </c>
      <c r="F624" s="13">
        <v>2</v>
      </c>
      <c r="G624" s="14">
        <v>1410</v>
      </c>
      <c r="H624" s="1"/>
      <c r="I624" s="1"/>
      <c r="J624" s="13"/>
      <c r="K624" s="15">
        <v>1410</v>
      </c>
      <c r="L624" s="2" t="s">
        <v>21</v>
      </c>
      <c r="M624" s="16">
        <f t="shared" si="14"/>
        <v>0.34558823529411764</v>
      </c>
      <c r="N624" s="17">
        <v>44483.364583333336</v>
      </c>
      <c r="O624" s="17">
        <v>44491.708333333336</v>
      </c>
      <c r="P624" s="11"/>
      <c r="Q624" s="18">
        <v>44487.527777777781</v>
      </c>
    </row>
    <row r="625" spans="1:17" x14ac:dyDescent="0.4">
      <c r="A625" s="11">
        <v>624</v>
      </c>
      <c r="B625" s="11" t="s">
        <v>306</v>
      </c>
      <c r="C625" s="11" t="s">
        <v>664</v>
      </c>
      <c r="D625" s="1"/>
      <c r="E625" s="2" t="s">
        <v>24</v>
      </c>
      <c r="F625" s="13">
        <v>31</v>
      </c>
      <c r="G625" s="14">
        <v>104</v>
      </c>
      <c r="H625" s="1"/>
      <c r="I625" s="1"/>
      <c r="J625" s="13"/>
      <c r="K625" s="15">
        <v>1664</v>
      </c>
      <c r="L625" s="2" t="s">
        <v>21</v>
      </c>
      <c r="M625" s="16">
        <f t="shared" si="14"/>
        <v>0.59264705882352942</v>
      </c>
      <c r="N625" s="17">
        <v>44483.493055555555</v>
      </c>
      <c r="O625" s="17">
        <v>44487.708333333336</v>
      </c>
      <c r="P625" s="11"/>
      <c r="Q625" s="18">
        <v>44484.423611111109</v>
      </c>
    </row>
    <row r="626" spans="1:17" x14ac:dyDescent="0.4">
      <c r="A626" s="11">
        <v>625</v>
      </c>
      <c r="B626" s="11" t="s">
        <v>46</v>
      </c>
      <c r="C626" s="11" t="s">
        <v>174</v>
      </c>
      <c r="D626" s="1"/>
      <c r="E626" s="2" t="s">
        <v>66</v>
      </c>
      <c r="F626" s="13">
        <v>160</v>
      </c>
      <c r="G626" s="14">
        <v>25</v>
      </c>
      <c r="H626" s="1"/>
      <c r="I626" s="1"/>
      <c r="J626" s="13"/>
      <c r="K626" s="15">
        <v>2000</v>
      </c>
      <c r="L626" s="2" t="s">
        <v>21</v>
      </c>
      <c r="M626" s="16">
        <f t="shared" si="14"/>
        <v>0.49019607843137253</v>
      </c>
      <c r="N626" s="17">
        <v>44483.572916666664</v>
      </c>
      <c r="O626" s="17">
        <v>44489.708333333336</v>
      </c>
      <c r="P626" s="11"/>
      <c r="Q626" s="18">
        <v>44487.479166666664</v>
      </c>
    </row>
    <row r="627" spans="1:17" x14ac:dyDescent="0.4">
      <c r="A627" s="11">
        <v>626</v>
      </c>
      <c r="B627" s="11" t="s">
        <v>306</v>
      </c>
      <c r="C627" s="11" t="s">
        <v>665</v>
      </c>
      <c r="D627" s="1"/>
      <c r="E627" s="2" t="s">
        <v>24</v>
      </c>
      <c r="F627" s="13">
        <v>22</v>
      </c>
      <c r="G627" s="14">
        <v>104</v>
      </c>
      <c r="H627" s="1"/>
      <c r="I627" s="1"/>
      <c r="J627" s="13"/>
      <c r="K627" s="15">
        <v>1144</v>
      </c>
      <c r="L627" s="2" t="s">
        <v>21</v>
      </c>
      <c r="M627" s="16">
        <f t="shared" si="14"/>
        <v>0.42058823529411765</v>
      </c>
      <c r="N627" s="17">
        <v>44483.663194444445</v>
      </c>
      <c r="O627" s="17">
        <v>44487.708333333336</v>
      </c>
      <c r="P627" s="11"/>
      <c r="Q627" s="18">
        <v>44484.649305555555</v>
      </c>
    </row>
    <row r="628" spans="1:17" x14ac:dyDescent="0.4">
      <c r="A628" s="11">
        <v>627</v>
      </c>
      <c r="B628" s="11" t="s">
        <v>180</v>
      </c>
      <c r="C628" s="11" t="s">
        <v>666</v>
      </c>
      <c r="D628" s="1"/>
      <c r="E628" s="2" t="s">
        <v>24</v>
      </c>
      <c r="F628" s="13">
        <v>128</v>
      </c>
      <c r="G628" s="14">
        <v>280</v>
      </c>
      <c r="H628" s="1"/>
      <c r="I628" s="1"/>
      <c r="J628" s="13"/>
      <c r="K628" s="15">
        <v>17920</v>
      </c>
      <c r="L628" s="2" t="s">
        <v>21</v>
      </c>
      <c r="M628" s="16">
        <f t="shared" si="14"/>
        <v>6.5882352941176467</v>
      </c>
      <c r="N628" s="17">
        <v>44483.684027777781</v>
      </c>
      <c r="O628" s="17">
        <v>44488.708333333336</v>
      </c>
      <c r="P628" s="11"/>
      <c r="Q628" s="18">
        <v>44488.479166666664</v>
      </c>
    </row>
    <row r="629" spans="1:17" x14ac:dyDescent="0.4">
      <c r="A629" s="11">
        <v>628</v>
      </c>
      <c r="B629" s="11" t="s">
        <v>180</v>
      </c>
      <c r="C629" s="11" t="s">
        <v>667</v>
      </c>
      <c r="D629" s="1"/>
      <c r="E629" s="2" t="s">
        <v>24</v>
      </c>
      <c r="F629" s="13">
        <v>2</v>
      </c>
      <c r="G629" s="14">
        <v>280</v>
      </c>
      <c r="H629" s="1"/>
      <c r="I629" s="1" t="s">
        <v>20</v>
      </c>
      <c r="J629" s="13"/>
      <c r="K629" s="15">
        <v>280</v>
      </c>
      <c r="L629" s="2" t="s">
        <v>59</v>
      </c>
      <c r="M629" s="16">
        <f>IF(E629="中綴じ製本",F629/4*G629/68*2/60,IF(AND(E629="ホチキス",L629="Ａ３"),F629*G629/68*1.5/60,IF(AND(E629="ホチキス",L629="Ａ４"),F629*G629/136*1.5/60,IF(OR(E629="単票",E629="くるみ製本",E629="丁合い"),F629*G629/136/60,0))))</f>
        <v>0.20588235294117646</v>
      </c>
      <c r="N629" s="17">
        <v>44483.684027777781</v>
      </c>
      <c r="O629" s="17">
        <v>44488.708333333336</v>
      </c>
      <c r="P629" s="11"/>
      <c r="Q629" s="18">
        <v>44488.479166666664</v>
      </c>
    </row>
    <row r="630" spans="1:17" x14ac:dyDescent="0.4">
      <c r="A630" s="11">
        <v>629</v>
      </c>
      <c r="B630" s="11" t="s">
        <v>180</v>
      </c>
      <c r="C630" s="11" t="s">
        <v>668</v>
      </c>
      <c r="D630" s="1"/>
      <c r="E630" s="2" t="s">
        <v>24</v>
      </c>
      <c r="F630" s="13">
        <v>44</v>
      </c>
      <c r="G630" s="14">
        <v>150</v>
      </c>
      <c r="H630" s="1"/>
      <c r="I630" s="1"/>
      <c r="J630" s="13"/>
      <c r="K630" s="15">
        <v>3300</v>
      </c>
      <c r="L630" s="2" t="s">
        <v>21</v>
      </c>
      <c r="M630" s="16">
        <f t="shared" si="14"/>
        <v>1.2132352941176472</v>
      </c>
      <c r="N630" s="17">
        <v>44484.461805555555</v>
      </c>
      <c r="O630" s="17">
        <v>44489.708333333336</v>
      </c>
      <c r="P630" s="11"/>
      <c r="Q630" s="18">
        <v>44488.607638888891</v>
      </c>
    </row>
    <row r="631" spans="1:17" x14ac:dyDescent="0.4">
      <c r="A631" s="11">
        <v>630</v>
      </c>
      <c r="B631" s="11" t="s">
        <v>180</v>
      </c>
      <c r="C631" s="11" t="s">
        <v>669</v>
      </c>
      <c r="D631" s="1"/>
      <c r="E631" s="2" t="s">
        <v>24</v>
      </c>
      <c r="F631" s="13">
        <v>1</v>
      </c>
      <c r="G631" s="14">
        <v>150</v>
      </c>
      <c r="H631" s="1"/>
      <c r="I631" s="1" t="s">
        <v>20</v>
      </c>
      <c r="J631" s="13"/>
      <c r="K631" s="15">
        <v>150</v>
      </c>
      <c r="L631" s="2" t="s">
        <v>59</v>
      </c>
      <c r="M631" s="16">
        <f>IF(E631="中綴じ製本",F631/4*G631/68*2/60,IF(AND(E631="ホチキス",L631="Ａ３"),F631*G631/68*1.5/60,IF(AND(E631="ホチキス",L631="Ａ４"),F631*G631/136*1.5/60,IF(OR(E631="単票",E631="くるみ製本",E631="丁合い"),F631*G631/136/60,0))))</f>
        <v>5.5147058823529417E-2</v>
      </c>
      <c r="N631" s="17">
        <v>44484.461805555555</v>
      </c>
      <c r="O631" s="17">
        <v>44489.708333333336</v>
      </c>
      <c r="P631" s="11"/>
      <c r="Q631" s="18">
        <v>44488.607638888891</v>
      </c>
    </row>
    <row r="632" spans="1:17" x14ac:dyDescent="0.4">
      <c r="A632" s="11">
        <v>631</v>
      </c>
      <c r="B632" s="11" t="s">
        <v>546</v>
      </c>
      <c r="C632" s="11" t="s">
        <v>548</v>
      </c>
      <c r="D632" s="1" t="s">
        <v>20</v>
      </c>
      <c r="E632" s="2" t="s">
        <v>24</v>
      </c>
      <c r="F632" s="13">
        <v>23</v>
      </c>
      <c r="G632" s="14">
        <v>50</v>
      </c>
      <c r="H632" s="1"/>
      <c r="I632" s="1"/>
      <c r="J632" s="13"/>
      <c r="K632" s="15">
        <v>600</v>
      </c>
      <c r="L632" s="2" t="s">
        <v>21</v>
      </c>
      <c r="M632" s="16">
        <f t="shared" si="14"/>
        <v>0.21139705882352941</v>
      </c>
      <c r="N632" s="17">
        <v>44484.545138888891</v>
      </c>
      <c r="O632" s="17">
        <v>44487.708333333336</v>
      </c>
      <c r="P632" s="11"/>
      <c r="Q632" s="18">
        <v>44484.663194444445</v>
      </c>
    </row>
    <row r="633" spans="1:17" x14ac:dyDescent="0.4">
      <c r="A633" s="11">
        <v>632</v>
      </c>
      <c r="B633" s="11" t="s">
        <v>420</v>
      </c>
      <c r="C633" s="11" t="s">
        <v>670</v>
      </c>
      <c r="D633" s="1"/>
      <c r="E633" s="2" t="s">
        <v>33</v>
      </c>
      <c r="F633" s="13">
        <v>2</v>
      </c>
      <c r="G633" s="14">
        <v>2700</v>
      </c>
      <c r="H633" s="1"/>
      <c r="I633" s="1"/>
      <c r="J633" s="13"/>
      <c r="K633" s="15">
        <v>2700</v>
      </c>
      <c r="L633" s="2" t="s">
        <v>21</v>
      </c>
      <c r="M633" s="16">
        <f t="shared" si="14"/>
        <v>0.66176470588235292</v>
      </c>
      <c r="N633" s="17">
        <v>44484.673611111109</v>
      </c>
      <c r="O633" s="17">
        <v>44491.708333333336</v>
      </c>
      <c r="P633" s="11"/>
      <c r="Q633" s="18">
        <v>44491.548611111109</v>
      </c>
    </row>
    <row r="634" spans="1:17" x14ac:dyDescent="0.4">
      <c r="A634" s="11">
        <v>633</v>
      </c>
      <c r="B634" s="11" t="s">
        <v>22</v>
      </c>
      <c r="C634" s="11" t="s">
        <v>671</v>
      </c>
      <c r="D634" s="1"/>
      <c r="E634" s="2" t="s">
        <v>33</v>
      </c>
      <c r="F634" s="13">
        <v>2</v>
      </c>
      <c r="G634" s="14">
        <v>1200</v>
      </c>
      <c r="H634" s="1"/>
      <c r="I634" s="1"/>
      <c r="J634" s="13"/>
      <c r="K634" s="15">
        <v>1200</v>
      </c>
      <c r="L634" s="2" t="s">
        <v>21</v>
      </c>
      <c r="M634" s="16">
        <f t="shared" si="14"/>
        <v>0.29411764705882354</v>
      </c>
      <c r="N634" s="17">
        <v>44487.388888888891</v>
      </c>
      <c r="O634" s="17">
        <v>44489.708333333336</v>
      </c>
      <c r="P634" s="11"/>
      <c r="Q634" s="18">
        <v>44487.440972222219</v>
      </c>
    </row>
    <row r="635" spans="1:17" x14ac:dyDescent="0.4">
      <c r="A635" s="11">
        <v>634</v>
      </c>
      <c r="B635" s="11" t="s">
        <v>44</v>
      </c>
      <c r="C635" s="11" t="s">
        <v>425</v>
      </c>
      <c r="D635" s="1"/>
      <c r="E635" s="2" t="s">
        <v>33</v>
      </c>
      <c r="F635" s="13">
        <v>2</v>
      </c>
      <c r="G635" s="14">
        <v>2720</v>
      </c>
      <c r="H635" s="1"/>
      <c r="I635" s="1"/>
      <c r="J635" s="13"/>
      <c r="K635" s="15">
        <v>2720</v>
      </c>
      <c r="L635" s="2" t="s">
        <v>21</v>
      </c>
      <c r="M635" s="16">
        <f t="shared" si="14"/>
        <v>0.66666666666666663</v>
      </c>
      <c r="N635" s="17">
        <v>44487.472222222219</v>
      </c>
      <c r="O635" s="17">
        <v>44490.708333333336</v>
      </c>
      <c r="P635" s="11"/>
      <c r="Q635" s="18">
        <v>44488.670138888891</v>
      </c>
    </row>
    <row r="636" spans="1:17" x14ac:dyDescent="0.4">
      <c r="A636" s="11">
        <v>635</v>
      </c>
      <c r="B636" s="11" t="s">
        <v>95</v>
      </c>
      <c r="C636" s="11" t="s">
        <v>672</v>
      </c>
      <c r="D636" s="1"/>
      <c r="E636" s="2" t="s">
        <v>58</v>
      </c>
      <c r="F636" s="13">
        <v>24</v>
      </c>
      <c r="G636" s="14">
        <v>500</v>
      </c>
      <c r="H636" s="1" t="s">
        <v>20</v>
      </c>
      <c r="I636" s="1"/>
      <c r="J636" s="13"/>
      <c r="K636" s="15">
        <v>3000</v>
      </c>
      <c r="L636" s="2" t="s">
        <v>59</v>
      </c>
      <c r="M636" s="16">
        <f t="shared" si="14"/>
        <v>1.4705882352941175</v>
      </c>
      <c r="N636" s="17">
        <v>44487.565972222219</v>
      </c>
      <c r="O636" s="17">
        <v>44491.708333333336</v>
      </c>
      <c r="P636" s="11"/>
      <c r="Q636" s="18">
        <v>44491.517361111109</v>
      </c>
    </row>
    <row r="637" spans="1:17" x14ac:dyDescent="0.4">
      <c r="A637" s="11">
        <v>636</v>
      </c>
      <c r="B637" s="11" t="s">
        <v>651</v>
      </c>
      <c r="C637" s="11" t="s">
        <v>673</v>
      </c>
      <c r="D637" s="1"/>
      <c r="E637" s="2" t="s">
        <v>58</v>
      </c>
      <c r="F637" s="13">
        <v>64</v>
      </c>
      <c r="G637" s="14">
        <v>100</v>
      </c>
      <c r="H637" s="1" t="s">
        <v>20</v>
      </c>
      <c r="I637" s="1"/>
      <c r="J637" s="13"/>
      <c r="K637" s="15">
        <v>1600</v>
      </c>
      <c r="L637" s="2" t="s">
        <v>59</v>
      </c>
      <c r="M637" s="16">
        <f t="shared" si="14"/>
        <v>0.78431372549019618</v>
      </c>
      <c r="N637" s="17">
        <v>44487.565972222219</v>
      </c>
      <c r="O637" s="17">
        <v>44494.708333333336</v>
      </c>
      <c r="P637" s="11"/>
      <c r="Q637" s="18">
        <v>44491.635416666664</v>
      </c>
    </row>
    <row r="638" spans="1:17" x14ac:dyDescent="0.4">
      <c r="A638" s="11">
        <v>637</v>
      </c>
      <c r="B638" s="11" t="s">
        <v>95</v>
      </c>
      <c r="C638" s="11" t="s">
        <v>674</v>
      </c>
      <c r="D638" s="1"/>
      <c r="E638" s="2" t="s">
        <v>33</v>
      </c>
      <c r="F638" s="13">
        <v>2</v>
      </c>
      <c r="G638" s="14">
        <v>6700</v>
      </c>
      <c r="H638" s="1"/>
      <c r="I638" s="1"/>
      <c r="J638" s="13"/>
      <c r="K638" s="15">
        <v>6700</v>
      </c>
      <c r="L638" s="2" t="s">
        <v>21</v>
      </c>
      <c r="M638" s="16">
        <f t="shared" si="14"/>
        <v>1.642156862745098</v>
      </c>
      <c r="N638" s="17">
        <v>44487.614583333336</v>
      </c>
      <c r="O638" s="17">
        <v>44489.708333333336</v>
      </c>
      <c r="P638" s="11"/>
      <c r="Q638" s="18">
        <v>44488.631944444445</v>
      </c>
    </row>
    <row r="639" spans="1:17" x14ac:dyDescent="0.4">
      <c r="A639" s="11">
        <v>638</v>
      </c>
      <c r="B639" s="11" t="s">
        <v>95</v>
      </c>
      <c r="C639" s="11" t="s">
        <v>110</v>
      </c>
      <c r="D639" s="1" t="s">
        <v>20</v>
      </c>
      <c r="E639" s="2" t="s">
        <v>58</v>
      </c>
      <c r="F639" s="13">
        <v>12</v>
      </c>
      <c r="G639" s="14">
        <v>300</v>
      </c>
      <c r="H639" s="1" t="s">
        <v>20</v>
      </c>
      <c r="I639" s="1"/>
      <c r="J639" s="13"/>
      <c r="K639" s="15">
        <v>900</v>
      </c>
      <c r="L639" s="2" t="s">
        <v>59</v>
      </c>
      <c r="M639" s="16">
        <f t="shared" si="14"/>
        <v>0.44117647058823528</v>
      </c>
      <c r="N639" s="17">
        <v>44487.614583333336</v>
      </c>
      <c r="O639" s="17">
        <v>44490.708333333336</v>
      </c>
      <c r="P639" s="11"/>
      <c r="Q639" s="18">
        <v>44488.680555555555</v>
      </c>
    </row>
    <row r="640" spans="1:17" x14ac:dyDescent="0.4">
      <c r="A640" s="11">
        <v>639</v>
      </c>
      <c r="B640" s="11" t="s">
        <v>44</v>
      </c>
      <c r="C640" s="11" t="s">
        <v>536</v>
      </c>
      <c r="D640" s="1"/>
      <c r="E640" s="2" t="s">
        <v>33</v>
      </c>
      <c r="F640" s="13">
        <v>1</v>
      </c>
      <c r="G640" s="14">
        <v>9300</v>
      </c>
      <c r="H640" s="1"/>
      <c r="I640" s="1"/>
      <c r="J640" s="13"/>
      <c r="K640" s="15">
        <v>9300</v>
      </c>
      <c r="L640" s="2" t="s">
        <v>21</v>
      </c>
      <c r="M640" s="16">
        <f t="shared" si="14"/>
        <v>1.1397058823529411</v>
      </c>
      <c r="N640" s="17">
        <v>44488.46875</v>
      </c>
      <c r="O640" s="17">
        <v>44491.708333333336</v>
      </c>
      <c r="P640" s="11"/>
      <c r="Q640" s="18">
        <v>44489.451388888891</v>
      </c>
    </row>
    <row r="641" spans="1:17" x14ac:dyDescent="0.4">
      <c r="A641" s="11">
        <v>640</v>
      </c>
      <c r="B641" s="11" t="s">
        <v>95</v>
      </c>
      <c r="C641" s="11" t="s">
        <v>627</v>
      </c>
      <c r="D641" s="1" t="s">
        <v>20</v>
      </c>
      <c r="E641" s="2" t="s">
        <v>33</v>
      </c>
      <c r="F641" s="13">
        <v>2</v>
      </c>
      <c r="G641" s="14">
        <v>100</v>
      </c>
      <c r="H641" s="1"/>
      <c r="I641" s="1"/>
      <c r="J641" s="13"/>
      <c r="K641" s="15">
        <v>100</v>
      </c>
      <c r="L641" s="2" t="s">
        <v>21</v>
      </c>
      <c r="M641" s="16">
        <f t="shared" si="14"/>
        <v>2.4509803921568631E-2</v>
      </c>
      <c r="N641" s="17">
        <v>44488.489583333336</v>
      </c>
      <c r="O641" s="17">
        <v>44489.708333333336</v>
      </c>
      <c r="P641" s="11"/>
      <c r="Q641" s="18">
        <v>44488.611111111109</v>
      </c>
    </row>
    <row r="642" spans="1:17" x14ac:dyDescent="0.4">
      <c r="A642" s="11">
        <v>641</v>
      </c>
      <c r="B642" s="11" t="s">
        <v>95</v>
      </c>
      <c r="C642" s="11" t="s">
        <v>675</v>
      </c>
      <c r="D642" s="1" t="s">
        <v>20</v>
      </c>
      <c r="E642" s="2" t="s">
        <v>33</v>
      </c>
      <c r="F642" s="13">
        <v>2</v>
      </c>
      <c r="G642" s="14">
        <v>100</v>
      </c>
      <c r="H642" s="1"/>
      <c r="I642" s="1"/>
      <c r="J642" s="13"/>
      <c r="K642" s="15">
        <v>100</v>
      </c>
      <c r="L642" s="2" t="s">
        <v>21</v>
      </c>
      <c r="M642" s="16">
        <f>IF(E642="中綴じ製本",F642/4*G642/68*2/60,IF(AND(E642="ホチキス",L642="Ａ３"),F642*G642/68*1.5/60,IF(AND(E642="ホチキス",L642="Ａ４"),F642*G642/136*1.5/60,IF(OR(E642="単票",E642="くるみ製本",E642="丁合い"),F642*G642/136/60,0))))</f>
        <v>2.4509803921568631E-2</v>
      </c>
      <c r="N642" s="17">
        <v>44488.489583333336</v>
      </c>
      <c r="O642" s="17">
        <v>44489.708333333336</v>
      </c>
      <c r="P642" s="11"/>
      <c r="Q642" s="18">
        <v>44488.618055555555</v>
      </c>
    </row>
    <row r="643" spans="1:17" x14ac:dyDescent="0.4">
      <c r="A643" s="11">
        <v>642</v>
      </c>
      <c r="B643" s="11" t="s">
        <v>22</v>
      </c>
      <c r="C643" s="11" t="s">
        <v>676</v>
      </c>
      <c r="D643" s="1"/>
      <c r="E643" s="2" t="s">
        <v>33</v>
      </c>
      <c r="F643" s="13">
        <v>4</v>
      </c>
      <c r="G643" s="14">
        <v>7400</v>
      </c>
      <c r="H643" s="1"/>
      <c r="I643" s="1"/>
      <c r="J643" s="13"/>
      <c r="K643" s="15">
        <v>7400</v>
      </c>
      <c r="L643" s="2" t="s">
        <v>59</v>
      </c>
      <c r="M643" s="16">
        <f t="shared" si="14"/>
        <v>3.6274509803921569</v>
      </c>
      <c r="N643" s="17">
        <v>44488.576388888891</v>
      </c>
      <c r="O643" s="17">
        <v>44491.708333333336</v>
      </c>
      <c r="P643" s="11"/>
      <c r="Q643" s="18">
        <v>44489.513888888891</v>
      </c>
    </row>
    <row r="644" spans="1:17" x14ac:dyDescent="0.4">
      <c r="A644" s="11">
        <v>643</v>
      </c>
      <c r="B644" s="11" t="s">
        <v>26</v>
      </c>
      <c r="C644" s="11" t="s">
        <v>677</v>
      </c>
      <c r="D644" s="1"/>
      <c r="E644" s="2" t="s">
        <v>19</v>
      </c>
      <c r="F644" s="13">
        <v>454</v>
      </c>
      <c r="G644" s="14">
        <v>250</v>
      </c>
      <c r="H644" s="1" t="s">
        <v>20</v>
      </c>
      <c r="I644" s="1"/>
      <c r="J644" s="13"/>
      <c r="K644" s="15">
        <v>56750</v>
      </c>
      <c r="L644" s="2" t="s">
        <v>21</v>
      </c>
      <c r="M644" s="16">
        <f t="shared" si="14"/>
        <v>13.909313725490195</v>
      </c>
      <c r="N644" s="17">
        <v>44489.385416666664</v>
      </c>
      <c r="O644" s="17">
        <v>44498.708333333336</v>
      </c>
      <c r="P644" s="11"/>
      <c r="Q644" s="18">
        <v>44498.402777777781</v>
      </c>
    </row>
    <row r="645" spans="1:17" x14ac:dyDescent="0.4">
      <c r="A645" s="11">
        <v>644</v>
      </c>
      <c r="B645" s="11" t="s">
        <v>240</v>
      </c>
      <c r="C645" s="11" t="s">
        <v>678</v>
      </c>
      <c r="D645" s="1"/>
      <c r="E645" s="2" t="s">
        <v>19</v>
      </c>
      <c r="F645" s="13">
        <v>80</v>
      </c>
      <c r="G645" s="14">
        <v>220</v>
      </c>
      <c r="H645" s="1" t="s">
        <v>20</v>
      </c>
      <c r="I645" s="1"/>
      <c r="J645" s="13"/>
      <c r="K645" s="15">
        <v>8800</v>
      </c>
      <c r="L645" s="2" t="s">
        <v>21</v>
      </c>
      <c r="M645" s="16">
        <f t="shared" si="14"/>
        <v>2.1568627450980391</v>
      </c>
      <c r="N645" s="17">
        <v>44489.444444444445</v>
      </c>
      <c r="O645" s="17">
        <v>44498.708333333336</v>
      </c>
      <c r="P645" s="11"/>
      <c r="Q645" s="18">
        <v>44491.5</v>
      </c>
    </row>
    <row r="646" spans="1:17" x14ac:dyDescent="0.4">
      <c r="A646" s="11">
        <v>645</v>
      </c>
      <c r="B646" s="11" t="s">
        <v>62</v>
      </c>
      <c r="C646" s="11" t="s">
        <v>63</v>
      </c>
      <c r="D646" s="1" t="s">
        <v>20</v>
      </c>
      <c r="E646" s="2" t="s">
        <v>24</v>
      </c>
      <c r="F646" s="13">
        <v>12</v>
      </c>
      <c r="G646" s="14">
        <v>100</v>
      </c>
      <c r="H646" s="1"/>
      <c r="I646" s="1"/>
      <c r="J646" s="13"/>
      <c r="K646" s="15">
        <v>600</v>
      </c>
      <c r="L646" s="2" t="s">
        <v>21</v>
      </c>
      <c r="M646" s="16">
        <f t="shared" si="14"/>
        <v>0.22058823529411767</v>
      </c>
      <c r="N646" s="17">
        <v>44489.6875</v>
      </c>
      <c r="O646" s="17">
        <v>44494.708333333336</v>
      </c>
      <c r="P646" s="11"/>
      <c r="Q646" s="18">
        <v>44490.413194444445</v>
      </c>
    </row>
    <row r="647" spans="1:17" x14ac:dyDescent="0.4">
      <c r="A647" s="11">
        <v>646</v>
      </c>
      <c r="B647" s="11" t="s">
        <v>420</v>
      </c>
      <c r="C647" s="11" t="s">
        <v>679</v>
      </c>
      <c r="D647" s="1"/>
      <c r="E647" s="2" t="s">
        <v>33</v>
      </c>
      <c r="F647" s="13">
        <v>2</v>
      </c>
      <c r="G647" s="14">
        <v>5500</v>
      </c>
      <c r="H647" s="1"/>
      <c r="I647" s="1" t="s">
        <v>20</v>
      </c>
      <c r="J647" s="13"/>
      <c r="K647" s="15">
        <v>5500</v>
      </c>
      <c r="L647" s="2" t="s">
        <v>21</v>
      </c>
      <c r="M647" s="16">
        <f t="shared" si="14"/>
        <v>1.3480392156862744</v>
      </c>
      <c r="N647" s="17">
        <v>44490.666666666664</v>
      </c>
      <c r="O647" s="17">
        <v>44498.708333333336</v>
      </c>
      <c r="P647" s="11"/>
      <c r="Q647" s="18">
        <v>44497.586805555555</v>
      </c>
    </row>
    <row r="648" spans="1:17" x14ac:dyDescent="0.4">
      <c r="A648" s="11">
        <v>647</v>
      </c>
      <c r="B648" s="11" t="s">
        <v>420</v>
      </c>
      <c r="C648" s="11" t="s">
        <v>680</v>
      </c>
      <c r="D648" s="1"/>
      <c r="E648" s="2" t="s">
        <v>33</v>
      </c>
      <c r="F648" s="13">
        <v>2</v>
      </c>
      <c r="G648" s="14">
        <v>5500</v>
      </c>
      <c r="H648" s="1"/>
      <c r="I648" s="1" t="s">
        <v>20</v>
      </c>
      <c r="J648" s="13"/>
      <c r="K648" s="15">
        <v>5500</v>
      </c>
      <c r="L648" s="2" t="s">
        <v>21</v>
      </c>
      <c r="M648" s="16">
        <f>IF(E648="中綴じ製本",F648/4*G648/68*2/60,IF(AND(E648="ホチキス",L648="Ａ３"),F648*G648/68*1.5/60,IF(AND(E648="ホチキス",L648="Ａ４"),F648*G648/136*1.5/60,IF(OR(E648="単票",E648="くるみ製本",E648="丁合い"),F648*G648/136/60,0))))</f>
        <v>1.3480392156862744</v>
      </c>
      <c r="N648" s="17">
        <v>44490.666666666664</v>
      </c>
      <c r="O648" s="17">
        <v>44498.708333333336</v>
      </c>
      <c r="P648" s="11"/>
      <c r="Q648" s="18">
        <v>44497.586805555555</v>
      </c>
    </row>
    <row r="649" spans="1:17" x14ac:dyDescent="0.4">
      <c r="A649" s="11">
        <v>648</v>
      </c>
      <c r="B649" s="11" t="s">
        <v>341</v>
      </c>
      <c r="C649" s="11" t="s">
        <v>243</v>
      </c>
      <c r="D649" s="1"/>
      <c r="E649" s="2" t="s">
        <v>33</v>
      </c>
      <c r="F649" s="13">
        <v>1</v>
      </c>
      <c r="G649" s="14">
        <v>6300</v>
      </c>
      <c r="H649" s="1"/>
      <c r="I649" s="1"/>
      <c r="J649" s="13"/>
      <c r="K649" s="15">
        <v>6300</v>
      </c>
      <c r="L649" s="2" t="s">
        <v>21</v>
      </c>
      <c r="M649" s="16">
        <f t="shared" si="14"/>
        <v>0.77205882352941169</v>
      </c>
      <c r="N649" s="17">
        <v>44490.690972222219</v>
      </c>
      <c r="O649" s="17">
        <v>44496.708333333336</v>
      </c>
      <c r="P649" s="11"/>
      <c r="Q649" s="18">
        <v>44496.427083333336</v>
      </c>
    </row>
    <row r="650" spans="1:17" x14ac:dyDescent="0.4">
      <c r="A650" s="11">
        <v>649</v>
      </c>
      <c r="B650" s="11" t="s">
        <v>22</v>
      </c>
      <c r="C650" s="11" t="s">
        <v>620</v>
      </c>
      <c r="D650" s="1"/>
      <c r="E650" s="2" t="s">
        <v>33</v>
      </c>
      <c r="F650" s="13">
        <v>4</v>
      </c>
      <c r="G650" s="14">
        <v>4000</v>
      </c>
      <c r="H650" s="1"/>
      <c r="I650" s="1"/>
      <c r="J650" s="13"/>
      <c r="K650" s="15">
        <v>4000</v>
      </c>
      <c r="L650" s="2" t="s">
        <v>59</v>
      </c>
      <c r="M650" s="16">
        <f t="shared" si="14"/>
        <v>1.9607843137254901</v>
      </c>
      <c r="N650" s="17">
        <v>44494.59375</v>
      </c>
      <c r="O650" s="17">
        <v>44497.708333333336</v>
      </c>
      <c r="P650" s="11"/>
      <c r="Q650" s="18">
        <v>44495.475694444445</v>
      </c>
    </row>
    <row r="651" spans="1:17" x14ac:dyDescent="0.4">
      <c r="A651" s="11">
        <v>650</v>
      </c>
      <c r="B651" s="11" t="s">
        <v>68</v>
      </c>
      <c r="C651" s="11" t="s">
        <v>93</v>
      </c>
      <c r="D651" s="1"/>
      <c r="E651" s="2" t="s">
        <v>33</v>
      </c>
      <c r="F651" s="13">
        <v>2</v>
      </c>
      <c r="G651" s="14">
        <v>1000</v>
      </c>
      <c r="H651" s="1" t="s">
        <v>20</v>
      </c>
      <c r="I651" s="1"/>
      <c r="J651" s="13"/>
      <c r="K651" s="15">
        <v>1000</v>
      </c>
      <c r="L651" s="2" t="s">
        <v>21</v>
      </c>
      <c r="M651" s="16">
        <f t="shared" si="14"/>
        <v>0.24509803921568626</v>
      </c>
      <c r="N651" s="17">
        <v>44494.597222222219</v>
      </c>
      <c r="O651" s="17">
        <v>44498.708333333336</v>
      </c>
      <c r="P651" s="11"/>
      <c r="Q651" s="18">
        <v>44496.583333333336</v>
      </c>
    </row>
    <row r="652" spans="1:17" x14ac:dyDescent="0.4">
      <c r="A652" s="11">
        <v>651</v>
      </c>
      <c r="B652" s="11" t="s">
        <v>95</v>
      </c>
      <c r="C652" s="11" t="s">
        <v>681</v>
      </c>
      <c r="D652" s="1"/>
      <c r="E652" s="2" t="s">
        <v>33</v>
      </c>
      <c r="F652" s="13">
        <v>2</v>
      </c>
      <c r="G652" s="14">
        <v>420</v>
      </c>
      <c r="H652" s="1"/>
      <c r="I652" s="1"/>
      <c r="J652" s="13"/>
      <c r="K652" s="15">
        <v>420</v>
      </c>
      <c r="L652" s="2" t="s">
        <v>21</v>
      </c>
      <c r="M652" s="16">
        <f t="shared" si="14"/>
        <v>0.10294117647058824</v>
      </c>
      <c r="N652" s="17">
        <v>44494.625</v>
      </c>
      <c r="O652" s="17">
        <v>44498.708333333336</v>
      </c>
      <c r="P652" s="11"/>
      <c r="Q652" s="18">
        <v>44495.402777777781</v>
      </c>
    </row>
    <row r="653" spans="1:17" x14ac:dyDescent="0.4">
      <c r="A653" s="11">
        <v>652</v>
      </c>
      <c r="B653" s="11" t="s">
        <v>17</v>
      </c>
      <c r="C653" s="11" t="s">
        <v>682</v>
      </c>
      <c r="D653" s="1"/>
      <c r="E653" s="2" t="s">
        <v>24</v>
      </c>
      <c r="F653" s="13">
        <v>35</v>
      </c>
      <c r="G653" s="14">
        <v>300</v>
      </c>
      <c r="H653" s="1"/>
      <c r="I653" s="1"/>
      <c r="J653" s="13"/>
      <c r="K653" s="15">
        <v>5400</v>
      </c>
      <c r="L653" s="2" t="s">
        <v>21</v>
      </c>
      <c r="M653" s="16">
        <f t="shared" si="14"/>
        <v>1.9301470588235294</v>
      </c>
      <c r="N653" s="17">
        <v>44494.690972222219</v>
      </c>
      <c r="O653" s="17">
        <v>44504.708333333336</v>
      </c>
      <c r="P653" s="11" t="s">
        <v>60</v>
      </c>
      <c r="Q653" s="18">
        <v>44497.694444444445</v>
      </c>
    </row>
    <row r="654" spans="1:17" x14ac:dyDescent="0.4">
      <c r="A654" s="11">
        <v>653</v>
      </c>
      <c r="B654" s="11" t="s">
        <v>22</v>
      </c>
      <c r="C654" s="11" t="s">
        <v>352</v>
      </c>
      <c r="D654" s="1"/>
      <c r="E654" s="2" t="s">
        <v>33</v>
      </c>
      <c r="F654" s="13">
        <v>4</v>
      </c>
      <c r="G654" s="14">
        <v>6200</v>
      </c>
      <c r="H654" s="1"/>
      <c r="I654" s="1"/>
      <c r="J654" s="13"/>
      <c r="K654" s="15">
        <v>6200</v>
      </c>
      <c r="L654" s="2" t="s">
        <v>59</v>
      </c>
      <c r="M654" s="16">
        <f t="shared" si="14"/>
        <v>3.0392156862745097</v>
      </c>
      <c r="N654" s="17">
        <v>44495.4375</v>
      </c>
      <c r="O654" s="17">
        <v>44498.708333333336</v>
      </c>
      <c r="P654" s="11"/>
      <c r="Q654" s="18">
        <v>44496.645833333336</v>
      </c>
    </row>
    <row r="655" spans="1:17" x14ac:dyDescent="0.4">
      <c r="A655" s="11">
        <v>654</v>
      </c>
      <c r="B655" s="11" t="s">
        <v>22</v>
      </c>
      <c r="C655" s="11" t="s">
        <v>683</v>
      </c>
      <c r="D655" s="1"/>
      <c r="E655" s="2" t="s">
        <v>33</v>
      </c>
      <c r="F655" s="13">
        <v>2</v>
      </c>
      <c r="G655" s="14">
        <v>3550</v>
      </c>
      <c r="H655" s="1"/>
      <c r="I655" s="1"/>
      <c r="J655" s="13"/>
      <c r="K655" s="15">
        <v>3550</v>
      </c>
      <c r="L655" s="2" t="s">
        <v>59</v>
      </c>
      <c r="M655" s="16">
        <f t="shared" si="14"/>
        <v>0.87009803921568618</v>
      </c>
      <c r="N655" s="17">
        <v>44495.475694444445</v>
      </c>
      <c r="O655" s="17">
        <v>44498.708333333336</v>
      </c>
      <c r="P655" s="11"/>
      <c r="Q655" s="18">
        <v>44497.395833333336</v>
      </c>
    </row>
    <row r="656" spans="1:17" x14ac:dyDescent="0.4">
      <c r="A656" s="11">
        <v>655</v>
      </c>
      <c r="B656" s="11" t="s">
        <v>519</v>
      </c>
      <c r="C656" s="11" t="s">
        <v>684</v>
      </c>
      <c r="D656" s="1"/>
      <c r="E656" s="2" t="s">
        <v>24</v>
      </c>
      <c r="F656" s="13">
        <v>14</v>
      </c>
      <c r="G656" s="14">
        <v>1000</v>
      </c>
      <c r="H656" s="1"/>
      <c r="I656" s="1"/>
      <c r="J656" s="13"/>
      <c r="K656" s="15">
        <v>10000</v>
      </c>
      <c r="L656" s="2" t="s">
        <v>21</v>
      </c>
      <c r="M656" s="16">
        <f t="shared" si="14"/>
        <v>2.5735294117647056</v>
      </c>
      <c r="N656" s="17">
        <v>44495.597222222219</v>
      </c>
      <c r="O656" s="17">
        <v>44497.708333333336</v>
      </c>
      <c r="P656" s="11" t="s">
        <v>685</v>
      </c>
      <c r="Q656" s="18">
        <v>44496.555555555555</v>
      </c>
    </row>
    <row r="657" spans="1:17" x14ac:dyDescent="0.4">
      <c r="A657" s="11">
        <v>656</v>
      </c>
      <c r="B657" s="11" t="s">
        <v>95</v>
      </c>
      <c r="C657" s="11" t="s">
        <v>686</v>
      </c>
      <c r="D657" s="1"/>
      <c r="E657" s="2" t="s">
        <v>33</v>
      </c>
      <c r="F657" s="13">
        <v>4</v>
      </c>
      <c r="G657" s="14">
        <v>200</v>
      </c>
      <c r="H657" s="1"/>
      <c r="I657" s="1" t="s">
        <v>20</v>
      </c>
      <c r="J657" s="13"/>
      <c r="K657" s="15">
        <v>200</v>
      </c>
      <c r="L657" s="2" t="s">
        <v>59</v>
      </c>
      <c r="M657" s="16">
        <f t="shared" si="14"/>
        <v>9.8039215686274522E-2</v>
      </c>
      <c r="N657" s="17">
        <v>44495.666666666664</v>
      </c>
      <c r="O657" s="17">
        <v>44498.708333333336</v>
      </c>
      <c r="P657" s="11"/>
      <c r="Q657" s="18">
        <v>44496.677083333336</v>
      </c>
    </row>
    <row r="658" spans="1:17" x14ac:dyDescent="0.4">
      <c r="A658" s="11">
        <v>657</v>
      </c>
      <c r="B658" s="11" t="s">
        <v>95</v>
      </c>
      <c r="C658" s="11" t="s">
        <v>687</v>
      </c>
      <c r="D658" s="1"/>
      <c r="E658" s="2" t="s">
        <v>24</v>
      </c>
      <c r="F658" s="13">
        <v>80</v>
      </c>
      <c r="G658" s="14">
        <v>200</v>
      </c>
      <c r="H658" s="1"/>
      <c r="I658" s="1"/>
      <c r="J658" s="13"/>
      <c r="K658" s="15">
        <v>8000</v>
      </c>
      <c r="L658" s="2" t="s">
        <v>21</v>
      </c>
      <c r="M658" s="16">
        <f t="shared" si="14"/>
        <v>2.9411764705882351</v>
      </c>
      <c r="N658" s="17">
        <v>44495.666666666664</v>
      </c>
      <c r="O658" s="17">
        <v>44498.708333333336</v>
      </c>
      <c r="P658" s="11"/>
      <c r="Q658" s="18">
        <v>44497.447916666664</v>
      </c>
    </row>
    <row r="659" spans="1:17" x14ac:dyDescent="0.4">
      <c r="A659" s="11">
        <v>658</v>
      </c>
      <c r="B659" s="11" t="s">
        <v>519</v>
      </c>
      <c r="C659" s="11" t="s">
        <v>688</v>
      </c>
      <c r="D659" s="1"/>
      <c r="E659" s="2" t="s">
        <v>33</v>
      </c>
      <c r="F659" s="13">
        <v>1</v>
      </c>
      <c r="G659" s="14">
        <v>1000</v>
      </c>
      <c r="H659" s="1"/>
      <c r="I659" s="1"/>
      <c r="J659" s="13"/>
      <c r="K659" s="15">
        <v>1000</v>
      </c>
      <c r="L659" s="2" t="s">
        <v>21</v>
      </c>
      <c r="M659" s="16">
        <f t="shared" ref="M659:M722" si="15">IF(E659="中綴じ製本",F659/4*G659/68*2/60,IF(AND(E659="ホチキス",L659="Ａ３"),F659*G659/68*1.5/60,IF(AND(E659="ホチキス",L659="Ａ４"),F659*G659/136*1.5/60,IF(OR(E659="単票",E659="くるみ製本",E659="丁合い"),F659*G659/136/60,0))))</f>
        <v>0.12254901960784313</v>
      </c>
      <c r="N659" s="17">
        <v>44496.409722222219</v>
      </c>
      <c r="O659" s="17">
        <v>44497.708333333336</v>
      </c>
      <c r="P659" s="11" t="s">
        <v>685</v>
      </c>
      <c r="Q659" s="18">
        <v>44496.5625</v>
      </c>
    </row>
    <row r="660" spans="1:17" x14ac:dyDescent="0.4">
      <c r="A660" s="11">
        <v>659</v>
      </c>
      <c r="B660" s="11" t="s">
        <v>95</v>
      </c>
      <c r="C660" s="11" t="s">
        <v>689</v>
      </c>
      <c r="D660" s="1"/>
      <c r="E660" s="2" t="s">
        <v>58</v>
      </c>
      <c r="F660" s="13">
        <v>20</v>
      </c>
      <c r="G660" s="14">
        <v>90</v>
      </c>
      <c r="H660" s="1" t="s">
        <v>20</v>
      </c>
      <c r="I660" s="1"/>
      <c r="J660" s="13"/>
      <c r="K660" s="15">
        <v>450</v>
      </c>
      <c r="L660" s="2" t="s">
        <v>59</v>
      </c>
      <c r="M660" s="16">
        <f t="shared" si="15"/>
        <v>0.22058823529411764</v>
      </c>
      <c r="N660" s="17">
        <v>44496.489583333336</v>
      </c>
      <c r="O660" s="17">
        <v>44522.708333333336</v>
      </c>
      <c r="P660" s="11"/>
      <c r="Q660" s="18">
        <v>44518.451388888891</v>
      </c>
    </row>
    <row r="661" spans="1:17" x14ac:dyDescent="0.4">
      <c r="A661" s="11">
        <v>660</v>
      </c>
      <c r="B661" s="11" t="s">
        <v>31</v>
      </c>
      <c r="C661" s="11" t="s">
        <v>690</v>
      </c>
      <c r="D661" s="1"/>
      <c r="E661" s="2" t="s">
        <v>58</v>
      </c>
      <c r="F661" s="13">
        <v>52</v>
      </c>
      <c r="G661" s="14">
        <v>335</v>
      </c>
      <c r="H661" s="1" t="s">
        <v>20</v>
      </c>
      <c r="I661" s="1"/>
      <c r="J661" s="13"/>
      <c r="K661" s="15">
        <v>4335</v>
      </c>
      <c r="L661" s="2" t="s">
        <v>59</v>
      </c>
      <c r="M661" s="16">
        <f t="shared" si="15"/>
        <v>2.1348039215686274</v>
      </c>
      <c r="N661" s="17">
        <v>44497.496527777781</v>
      </c>
      <c r="O661" s="17">
        <v>44505.708333333336</v>
      </c>
      <c r="P661" s="11" t="s">
        <v>691</v>
      </c>
      <c r="Q661" s="18">
        <v>44505.444444444445</v>
      </c>
    </row>
    <row r="662" spans="1:17" x14ac:dyDescent="0.4">
      <c r="A662" s="11">
        <v>661</v>
      </c>
      <c r="B662" s="11" t="s">
        <v>341</v>
      </c>
      <c r="C662" s="11" t="s">
        <v>692</v>
      </c>
      <c r="D662" s="1"/>
      <c r="E662" s="2" t="s">
        <v>33</v>
      </c>
      <c r="F662" s="13">
        <v>1</v>
      </c>
      <c r="G662" s="14">
        <v>6300</v>
      </c>
      <c r="H662" s="1"/>
      <c r="I662" s="1"/>
      <c r="J662" s="13"/>
      <c r="K662" s="15">
        <v>6300</v>
      </c>
      <c r="L662" s="2" t="s">
        <v>21</v>
      </c>
      <c r="M662" s="16">
        <f t="shared" si="15"/>
        <v>0.77205882352941169</v>
      </c>
      <c r="N662" s="17">
        <v>44497.5</v>
      </c>
      <c r="O662" s="17">
        <v>44498.5</v>
      </c>
      <c r="P662" s="11" t="s">
        <v>693</v>
      </c>
      <c r="Q662" s="18">
        <v>44497.621527777781</v>
      </c>
    </row>
    <row r="663" spans="1:17" x14ac:dyDescent="0.4">
      <c r="A663" s="11">
        <v>662</v>
      </c>
      <c r="B663" s="11" t="s">
        <v>31</v>
      </c>
      <c r="C663" s="11" t="s">
        <v>694</v>
      </c>
      <c r="D663" s="1"/>
      <c r="E663" s="2" t="s">
        <v>33</v>
      </c>
      <c r="F663" s="13">
        <v>2</v>
      </c>
      <c r="G663" s="14">
        <v>400</v>
      </c>
      <c r="H663" s="1"/>
      <c r="I663" s="1"/>
      <c r="J663" s="13"/>
      <c r="K663" s="15">
        <v>400</v>
      </c>
      <c r="L663" s="2" t="s">
        <v>21</v>
      </c>
      <c r="M663" s="16">
        <f t="shared" si="15"/>
        <v>9.8039215686274522E-2</v>
      </c>
      <c r="N663" s="17">
        <v>44498.46875</v>
      </c>
      <c r="O663" s="17">
        <v>44498.708333333336</v>
      </c>
      <c r="P663" s="11"/>
      <c r="Q663" s="18">
        <v>44498.506944444445</v>
      </c>
    </row>
    <row r="664" spans="1:17" x14ac:dyDescent="0.4">
      <c r="A664" s="11">
        <v>663</v>
      </c>
      <c r="B664" s="11" t="s">
        <v>50</v>
      </c>
      <c r="C664" s="11" t="s">
        <v>695</v>
      </c>
      <c r="D664" s="1"/>
      <c r="E664" s="2" t="s">
        <v>33</v>
      </c>
      <c r="F664" s="13">
        <v>1</v>
      </c>
      <c r="G664" s="14">
        <v>2500</v>
      </c>
      <c r="H664" s="1"/>
      <c r="I664" s="1"/>
      <c r="J664" s="13"/>
      <c r="K664" s="15">
        <v>2500</v>
      </c>
      <c r="L664" s="2" t="s">
        <v>21</v>
      </c>
      <c r="M664" s="16">
        <f t="shared" si="15"/>
        <v>0.30637254901960786</v>
      </c>
      <c r="N664" s="17">
        <v>44498.545138888891</v>
      </c>
      <c r="O664" s="17">
        <v>44504.708333333336</v>
      </c>
      <c r="P664" s="11"/>
      <c r="Q664" s="18">
        <v>44498.604166666664</v>
      </c>
    </row>
    <row r="665" spans="1:17" x14ac:dyDescent="0.4">
      <c r="A665" s="11">
        <v>664</v>
      </c>
      <c r="B665" s="11" t="s">
        <v>54</v>
      </c>
      <c r="C665" s="11" t="s">
        <v>696</v>
      </c>
      <c r="D665" s="1"/>
      <c r="E665" s="2" t="s">
        <v>33</v>
      </c>
      <c r="F665" s="13">
        <v>2</v>
      </c>
      <c r="G665" s="14">
        <v>1500</v>
      </c>
      <c r="H665" s="1"/>
      <c r="I665" s="1"/>
      <c r="J665" s="13"/>
      <c r="K665" s="15">
        <v>1500</v>
      </c>
      <c r="L665" s="2" t="s">
        <v>21</v>
      </c>
      <c r="M665" s="16">
        <f t="shared" si="15"/>
        <v>0.36764705882352938</v>
      </c>
      <c r="N665" s="17">
        <v>44498.621527777781</v>
      </c>
      <c r="O665" s="17">
        <v>44505.708333333336</v>
      </c>
      <c r="P665" s="11"/>
      <c r="Q665" s="18">
        <v>44498.6875</v>
      </c>
    </row>
    <row r="666" spans="1:17" x14ac:dyDescent="0.4">
      <c r="A666" s="11">
        <v>665</v>
      </c>
      <c r="B666" s="11" t="s">
        <v>420</v>
      </c>
      <c r="C666" s="11" t="s">
        <v>697</v>
      </c>
      <c r="D666" s="1"/>
      <c r="E666" s="2" t="s">
        <v>33</v>
      </c>
      <c r="F666" s="13">
        <v>2</v>
      </c>
      <c r="G666" s="14">
        <v>360</v>
      </c>
      <c r="H666" s="1"/>
      <c r="I666" s="1"/>
      <c r="J666" s="13"/>
      <c r="K666" s="15">
        <v>360</v>
      </c>
      <c r="L666" s="2" t="s">
        <v>21</v>
      </c>
      <c r="M666" s="16">
        <f t="shared" si="15"/>
        <v>8.8235294117647051E-2</v>
      </c>
      <c r="N666" s="17">
        <v>44498.673611111109</v>
      </c>
      <c r="O666" s="17">
        <v>44505.708333333336</v>
      </c>
      <c r="P666" s="11"/>
      <c r="Q666" s="18">
        <v>44504.663194444445</v>
      </c>
    </row>
    <row r="667" spans="1:17" x14ac:dyDescent="0.4">
      <c r="A667" s="11">
        <v>666</v>
      </c>
      <c r="B667" s="11" t="s">
        <v>100</v>
      </c>
      <c r="C667" s="11" t="s">
        <v>698</v>
      </c>
      <c r="D667" s="1"/>
      <c r="E667" s="2" t="s">
        <v>19</v>
      </c>
      <c r="F667" s="13">
        <v>174</v>
      </c>
      <c r="G667" s="14">
        <v>1000</v>
      </c>
      <c r="H667" s="1" t="s">
        <v>20</v>
      </c>
      <c r="I667" s="1"/>
      <c r="J667" s="13"/>
      <c r="K667" s="15">
        <v>87000</v>
      </c>
      <c r="L667" s="2" t="s">
        <v>21</v>
      </c>
      <c r="M667" s="16">
        <f t="shared" si="15"/>
        <v>21.323529411764707</v>
      </c>
      <c r="N667" s="17">
        <v>44498.673611111109</v>
      </c>
      <c r="O667" s="17">
        <v>44512.708333333336</v>
      </c>
      <c r="P667" s="11"/>
      <c r="Q667" s="18">
        <v>44515.625</v>
      </c>
    </row>
    <row r="668" spans="1:17" x14ac:dyDescent="0.4">
      <c r="A668" s="11">
        <v>667</v>
      </c>
      <c r="B668" s="11" t="s">
        <v>46</v>
      </c>
      <c r="C668" s="11" t="s">
        <v>545</v>
      </c>
      <c r="D668" s="1"/>
      <c r="E668" s="2" t="s">
        <v>66</v>
      </c>
      <c r="F668" s="13">
        <v>486</v>
      </c>
      <c r="G668" s="14">
        <v>43</v>
      </c>
      <c r="H668" s="1"/>
      <c r="I668" s="1"/>
      <c r="J668" s="13"/>
      <c r="K668" s="15">
        <v>10449</v>
      </c>
      <c r="L668" s="2" t="s">
        <v>21</v>
      </c>
      <c r="M668" s="16">
        <f t="shared" si="15"/>
        <v>2.5610294117647059</v>
      </c>
      <c r="N668" s="17">
        <v>44501.375</v>
      </c>
      <c r="O668" s="17">
        <v>44505.708333333336</v>
      </c>
      <c r="P668" s="11"/>
      <c r="Q668" s="18">
        <v>44504.645833333336</v>
      </c>
    </row>
    <row r="669" spans="1:17" x14ac:dyDescent="0.4">
      <c r="A669" s="11">
        <v>668</v>
      </c>
      <c r="B669" s="11" t="s">
        <v>56</v>
      </c>
      <c r="C669" s="11" t="s">
        <v>699</v>
      </c>
      <c r="D669" s="1"/>
      <c r="E669" s="2" t="s">
        <v>33</v>
      </c>
      <c r="F669" s="13">
        <v>1</v>
      </c>
      <c r="G669" s="14">
        <v>800</v>
      </c>
      <c r="H669" s="1"/>
      <c r="I669" s="1"/>
      <c r="J669" s="13"/>
      <c r="K669" s="15">
        <v>800</v>
      </c>
      <c r="L669" s="2" t="s">
        <v>21</v>
      </c>
      <c r="M669" s="16">
        <f t="shared" si="15"/>
        <v>9.8039215686274522E-2</v>
      </c>
      <c r="N669" s="17">
        <v>44501.378472222219</v>
      </c>
      <c r="O669" s="17">
        <v>44504.708333333336</v>
      </c>
      <c r="P669" s="11"/>
      <c r="Q669" s="18">
        <v>44502.451388888891</v>
      </c>
    </row>
    <row r="670" spans="1:17" x14ac:dyDescent="0.4">
      <c r="A670" s="11">
        <v>669</v>
      </c>
      <c r="B670" s="11" t="s">
        <v>22</v>
      </c>
      <c r="C670" s="11" t="s">
        <v>700</v>
      </c>
      <c r="D670" s="1"/>
      <c r="E670" s="2" t="s">
        <v>24</v>
      </c>
      <c r="F670" s="13">
        <v>46</v>
      </c>
      <c r="G670" s="14">
        <v>350</v>
      </c>
      <c r="H670" s="1"/>
      <c r="I670" s="1"/>
      <c r="J670" s="13"/>
      <c r="K670" s="15">
        <v>8050</v>
      </c>
      <c r="L670" s="2" t="s">
        <v>21</v>
      </c>
      <c r="M670" s="16">
        <f t="shared" si="15"/>
        <v>2.9595588235294117</v>
      </c>
      <c r="N670" s="17">
        <v>44501.409722222219</v>
      </c>
      <c r="O670" s="17">
        <v>44505.708333333336</v>
      </c>
      <c r="P670" s="11"/>
      <c r="Q670" s="18">
        <v>44502.482638888891</v>
      </c>
    </row>
    <row r="671" spans="1:17" x14ac:dyDescent="0.4">
      <c r="A671" s="11">
        <v>670</v>
      </c>
      <c r="B671" s="11" t="s">
        <v>77</v>
      </c>
      <c r="C671" s="11" t="s">
        <v>701</v>
      </c>
      <c r="D671" s="1"/>
      <c r="E671" s="2" t="s">
        <v>33</v>
      </c>
      <c r="F671" s="13">
        <v>2</v>
      </c>
      <c r="G671" s="14">
        <v>3000</v>
      </c>
      <c r="H671" s="1"/>
      <c r="I671" s="1"/>
      <c r="J671" s="13"/>
      <c r="K671" s="15">
        <v>3000</v>
      </c>
      <c r="L671" s="2" t="s">
        <v>21</v>
      </c>
      <c r="M671" s="16">
        <f t="shared" si="15"/>
        <v>0.73529411764705876</v>
      </c>
      <c r="N671" s="17">
        <v>44501.440972222219</v>
      </c>
      <c r="O671" s="17">
        <v>44509.708333333336</v>
      </c>
      <c r="P671" s="11"/>
      <c r="Q671" s="18">
        <v>44501.475694444445</v>
      </c>
    </row>
    <row r="672" spans="1:17" x14ac:dyDescent="0.4">
      <c r="A672" s="11">
        <v>671</v>
      </c>
      <c r="B672" s="11" t="s">
        <v>77</v>
      </c>
      <c r="C672" s="11" t="s">
        <v>383</v>
      </c>
      <c r="D672" s="1"/>
      <c r="E672" s="2" t="s">
        <v>33</v>
      </c>
      <c r="F672" s="13">
        <v>2</v>
      </c>
      <c r="G672" s="14">
        <v>3000</v>
      </c>
      <c r="H672" s="1"/>
      <c r="I672" s="1"/>
      <c r="J672" s="13"/>
      <c r="K672" s="15">
        <v>3000</v>
      </c>
      <c r="L672" s="2" t="s">
        <v>21</v>
      </c>
      <c r="M672" s="16">
        <f t="shared" si="15"/>
        <v>0.73529411764705876</v>
      </c>
      <c r="N672" s="17">
        <v>44501.440972222219</v>
      </c>
      <c r="O672" s="17">
        <v>44509.708333333336</v>
      </c>
      <c r="P672" s="11"/>
      <c r="Q672" s="18">
        <v>44501.479166666664</v>
      </c>
    </row>
    <row r="673" spans="1:17" x14ac:dyDescent="0.4">
      <c r="A673" s="11">
        <v>672</v>
      </c>
      <c r="B673" s="11" t="s">
        <v>54</v>
      </c>
      <c r="C673" s="11" t="s">
        <v>55</v>
      </c>
      <c r="D673" s="1"/>
      <c r="E673" s="2" t="s">
        <v>33</v>
      </c>
      <c r="F673" s="13">
        <v>2</v>
      </c>
      <c r="G673" s="14">
        <v>6500</v>
      </c>
      <c r="H673" s="1" t="s">
        <v>20</v>
      </c>
      <c r="I673" s="1" t="s">
        <v>20</v>
      </c>
      <c r="J673" s="13"/>
      <c r="K673" s="15">
        <v>6500</v>
      </c>
      <c r="L673" s="2" t="s">
        <v>21</v>
      </c>
      <c r="M673" s="16">
        <f t="shared" si="15"/>
        <v>1.5931372549019609</v>
      </c>
      <c r="N673" s="17">
        <v>44501.458333333336</v>
      </c>
      <c r="O673" s="17">
        <v>44504.708333333336</v>
      </c>
      <c r="P673" s="11"/>
      <c r="Q673" s="18">
        <v>44502.475694444445</v>
      </c>
    </row>
    <row r="674" spans="1:17" x14ac:dyDescent="0.4">
      <c r="A674" s="11">
        <v>673</v>
      </c>
      <c r="B674" s="11" t="s">
        <v>95</v>
      </c>
      <c r="C674" s="11" t="s">
        <v>702</v>
      </c>
      <c r="D674" s="1"/>
      <c r="E674" s="2" t="s">
        <v>33</v>
      </c>
      <c r="F674" s="13">
        <v>2</v>
      </c>
      <c r="G674" s="14">
        <v>1300</v>
      </c>
      <c r="H674" s="1"/>
      <c r="I674" s="1"/>
      <c r="J674" s="13"/>
      <c r="K674" s="15">
        <v>1300</v>
      </c>
      <c r="L674" s="2" t="s">
        <v>21</v>
      </c>
      <c r="M674" s="16">
        <f t="shared" si="15"/>
        <v>0.31862745098039214</v>
      </c>
      <c r="N674" s="17">
        <v>44501.510416666664</v>
      </c>
      <c r="O674" s="17">
        <v>44504.708333333336</v>
      </c>
      <c r="P674" s="11"/>
      <c r="Q674" s="18">
        <v>44502.40625</v>
      </c>
    </row>
    <row r="675" spans="1:17" x14ac:dyDescent="0.4">
      <c r="A675" s="11">
        <v>674</v>
      </c>
      <c r="B675" s="11" t="s">
        <v>651</v>
      </c>
      <c r="C675" s="11" t="s">
        <v>703</v>
      </c>
      <c r="D675" s="1"/>
      <c r="E675" s="2" t="s">
        <v>24</v>
      </c>
      <c r="F675" s="13">
        <v>79</v>
      </c>
      <c r="G675" s="14">
        <v>380</v>
      </c>
      <c r="H675" s="1"/>
      <c r="I675" s="1"/>
      <c r="J675" s="13"/>
      <c r="K675" s="15">
        <v>15200</v>
      </c>
      <c r="L675" s="2" t="s">
        <v>21</v>
      </c>
      <c r="M675" s="16">
        <f t="shared" si="15"/>
        <v>5.5183823529411766</v>
      </c>
      <c r="N675" s="17">
        <v>44501.697916666664</v>
      </c>
      <c r="O675" s="17">
        <v>44509.708333333336</v>
      </c>
      <c r="P675" s="11" t="s">
        <v>691</v>
      </c>
      <c r="Q675" s="18">
        <v>44504.447916666664</v>
      </c>
    </row>
    <row r="676" spans="1:17" x14ac:dyDescent="0.4">
      <c r="A676" s="11">
        <v>675</v>
      </c>
      <c r="B676" s="11" t="s">
        <v>26</v>
      </c>
      <c r="C676" s="11" t="s">
        <v>704</v>
      </c>
      <c r="D676" s="1"/>
      <c r="E676" s="2" t="s">
        <v>19</v>
      </c>
      <c r="F676" s="13">
        <v>111</v>
      </c>
      <c r="G676" s="14">
        <v>215</v>
      </c>
      <c r="H676" s="1" t="s">
        <v>20</v>
      </c>
      <c r="I676" s="1"/>
      <c r="J676" s="13"/>
      <c r="K676" s="15">
        <v>12040</v>
      </c>
      <c r="L676" s="2" t="s">
        <v>21</v>
      </c>
      <c r="M676" s="16">
        <f t="shared" si="15"/>
        <v>2.9246323529411762</v>
      </c>
      <c r="N676" s="17">
        <v>44504.402777777781</v>
      </c>
      <c r="O676" s="17">
        <v>44511.708333333336</v>
      </c>
      <c r="P676" s="11"/>
      <c r="Q676" s="18">
        <v>44511.552083333336</v>
      </c>
    </row>
    <row r="677" spans="1:17" x14ac:dyDescent="0.4">
      <c r="A677" s="11">
        <v>676</v>
      </c>
      <c r="B677" s="11" t="s">
        <v>245</v>
      </c>
      <c r="C677" s="11" t="s">
        <v>705</v>
      </c>
      <c r="D677" s="1"/>
      <c r="E677" s="2" t="s">
        <v>58</v>
      </c>
      <c r="F677" s="13">
        <v>8</v>
      </c>
      <c r="G677" s="14">
        <v>1000</v>
      </c>
      <c r="H677" s="1"/>
      <c r="I677" s="1"/>
      <c r="J677" s="13"/>
      <c r="K677" s="15">
        <v>2000</v>
      </c>
      <c r="L677" s="2" t="s">
        <v>21</v>
      </c>
      <c r="M677" s="16">
        <f t="shared" si="15"/>
        <v>0.98039215686274506</v>
      </c>
      <c r="N677" s="17">
        <v>44504.541666666664</v>
      </c>
      <c r="O677" s="17">
        <v>44508.708333333336</v>
      </c>
      <c r="P677" s="11" t="s">
        <v>706</v>
      </c>
      <c r="Q677" s="18">
        <v>44505.642361111109</v>
      </c>
    </row>
    <row r="678" spans="1:17" x14ac:dyDescent="0.4">
      <c r="A678" s="11">
        <v>677</v>
      </c>
      <c r="B678" s="11" t="s">
        <v>245</v>
      </c>
      <c r="C678" s="11" t="s">
        <v>707</v>
      </c>
      <c r="D678" s="1"/>
      <c r="E678" s="2" t="s">
        <v>33</v>
      </c>
      <c r="F678" s="13">
        <v>1</v>
      </c>
      <c r="G678" s="14">
        <v>2500</v>
      </c>
      <c r="H678" s="1"/>
      <c r="I678" s="1" t="s">
        <v>20</v>
      </c>
      <c r="J678" s="13"/>
      <c r="K678" s="15">
        <v>2500</v>
      </c>
      <c r="L678" s="2" t="s">
        <v>21</v>
      </c>
      <c r="M678" s="16">
        <f t="shared" si="15"/>
        <v>0.30637254901960786</v>
      </c>
      <c r="N678" s="17">
        <v>44505.434027777781</v>
      </c>
      <c r="O678" s="17">
        <v>44510.708333333336</v>
      </c>
      <c r="P678" s="11"/>
      <c r="Q678" s="18">
        <v>44509.670138888891</v>
      </c>
    </row>
    <row r="679" spans="1:17" x14ac:dyDescent="0.4">
      <c r="A679" s="11">
        <v>678</v>
      </c>
      <c r="B679" s="11" t="s">
        <v>245</v>
      </c>
      <c r="C679" s="11" t="s">
        <v>708</v>
      </c>
      <c r="D679" s="1"/>
      <c r="E679" s="2" t="s">
        <v>33</v>
      </c>
      <c r="F679" s="13">
        <v>2</v>
      </c>
      <c r="G679" s="14">
        <v>2500</v>
      </c>
      <c r="H679" s="1"/>
      <c r="I679" s="1" t="s">
        <v>20</v>
      </c>
      <c r="J679" s="13"/>
      <c r="K679" s="15">
        <v>2500</v>
      </c>
      <c r="L679" s="2" t="s">
        <v>21</v>
      </c>
      <c r="M679" s="16">
        <f t="shared" si="15"/>
        <v>0.61274509803921573</v>
      </c>
      <c r="N679" s="17">
        <v>44505.434027777781</v>
      </c>
      <c r="O679" s="17">
        <v>44510.708333333336</v>
      </c>
      <c r="P679" s="11"/>
      <c r="Q679" s="18">
        <v>44509.732638888891</v>
      </c>
    </row>
    <row r="680" spans="1:17" x14ac:dyDescent="0.4">
      <c r="A680" s="11">
        <v>679</v>
      </c>
      <c r="B680" s="11" t="s">
        <v>245</v>
      </c>
      <c r="C680" s="11" t="s">
        <v>709</v>
      </c>
      <c r="D680" s="1"/>
      <c r="E680" s="2" t="s">
        <v>33</v>
      </c>
      <c r="F680" s="13">
        <v>1</v>
      </c>
      <c r="G680" s="14">
        <v>1500</v>
      </c>
      <c r="H680" s="1"/>
      <c r="I680" s="1" t="s">
        <v>20</v>
      </c>
      <c r="J680" s="13"/>
      <c r="K680" s="15">
        <v>1500</v>
      </c>
      <c r="L680" s="2" t="s">
        <v>21</v>
      </c>
      <c r="M680" s="16">
        <f t="shared" si="15"/>
        <v>0.18382352941176469</v>
      </c>
      <c r="N680" s="17">
        <v>44505.434027777781</v>
      </c>
      <c r="O680" s="17">
        <v>44510.708333333336</v>
      </c>
      <c r="P680" s="11"/>
      <c r="Q680" s="18">
        <v>44509.708333333336</v>
      </c>
    </row>
    <row r="681" spans="1:17" x14ac:dyDescent="0.4">
      <c r="A681" s="11">
        <v>680</v>
      </c>
      <c r="B681" s="11" t="s">
        <v>245</v>
      </c>
      <c r="C681" s="11" t="s">
        <v>710</v>
      </c>
      <c r="D681" s="1"/>
      <c r="E681" s="2" t="s">
        <v>33</v>
      </c>
      <c r="F681" s="13">
        <v>1</v>
      </c>
      <c r="G681" s="14">
        <v>2500</v>
      </c>
      <c r="H681" s="1"/>
      <c r="I681" s="1" t="s">
        <v>20</v>
      </c>
      <c r="J681" s="13">
        <v>2500</v>
      </c>
      <c r="K681" s="15">
        <v>2500</v>
      </c>
      <c r="L681" s="2" t="s">
        <v>21</v>
      </c>
      <c r="M681" s="16">
        <f t="shared" si="15"/>
        <v>0.30637254901960786</v>
      </c>
      <c r="N681" s="17">
        <v>44505.434027777781</v>
      </c>
      <c r="O681" s="17">
        <v>44512.708333333336</v>
      </c>
      <c r="P681" s="11"/>
      <c r="Q681" s="18">
        <v>44509.631944444445</v>
      </c>
    </row>
    <row r="682" spans="1:17" x14ac:dyDescent="0.4">
      <c r="A682" s="11">
        <v>681</v>
      </c>
      <c r="B682" s="11" t="s">
        <v>420</v>
      </c>
      <c r="C682" s="11" t="s">
        <v>711</v>
      </c>
      <c r="D682" s="1"/>
      <c r="E682" s="2" t="s">
        <v>33</v>
      </c>
      <c r="F682" s="13">
        <v>2</v>
      </c>
      <c r="G682" s="14">
        <v>9200</v>
      </c>
      <c r="H682" s="1"/>
      <c r="I682" s="1"/>
      <c r="J682" s="13"/>
      <c r="K682" s="15">
        <v>9200</v>
      </c>
      <c r="L682" s="2" t="s">
        <v>21</v>
      </c>
      <c r="M682" s="16">
        <f t="shared" si="15"/>
        <v>2.2549019607843137</v>
      </c>
      <c r="N682" s="17">
        <v>44505.46875</v>
      </c>
      <c r="O682" s="17" t="s">
        <v>169</v>
      </c>
      <c r="P682" s="11"/>
      <c r="Q682" s="18">
        <v>44518.416666666664</v>
      </c>
    </row>
    <row r="683" spans="1:17" x14ac:dyDescent="0.4">
      <c r="A683" s="11">
        <v>682</v>
      </c>
      <c r="B683" s="11" t="s">
        <v>420</v>
      </c>
      <c r="C683" s="11" t="s">
        <v>712</v>
      </c>
      <c r="D683" s="1"/>
      <c r="E683" s="2" t="s">
        <v>33</v>
      </c>
      <c r="F683" s="13">
        <v>2</v>
      </c>
      <c r="G683" s="14">
        <v>9300</v>
      </c>
      <c r="H683" s="1"/>
      <c r="I683" s="1"/>
      <c r="J683" s="13"/>
      <c r="K683" s="15">
        <v>9300</v>
      </c>
      <c r="L683" s="2" t="s">
        <v>21</v>
      </c>
      <c r="M683" s="16">
        <f t="shared" si="15"/>
        <v>2.2794117647058822</v>
      </c>
      <c r="N683" s="17">
        <v>44505.46875</v>
      </c>
      <c r="O683" s="17" t="s">
        <v>169</v>
      </c>
      <c r="P683" s="11"/>
      <c r="Q683" s="18">
        <v>44516.569444444445</v>
      </c>
    </row>
    <row r="684" spans="1:17" x14ac:dyDescent="0.4">
      <c r="A684" s="11">
        <v>683</v>
      </c>
      <c r="B684" s="11" t="s">
        <v>713</v>
      </c>
      <c r="C684" s="11" t="s">
        <v>714</v>
      </c>
      <c r="D684" s="1"/>
      <c r="E684" s="2" t="s">
        <v>58</v>
      </c>
      <c r="F684" s="13">
        <v>18</v>
      </c>
      <c r="G684" s="14">
        <v>1500</v>
      </c>
      <c r="H684" s="1" t="s">
        <v>20</v>
      </c>
      <c r="I684" s="1"/>
      <c r="J684" s="13"/>
      <c r="K684" s="15">
        <v>1500</v>
      </c>
      <c r="L684" s="2" t="s">
        <v>59</v>
      </c>
      <c r="M684" s="16">
        <f t="shared" si="15"/>
        <v>3.3088235294117649</v>
      </c>
      <c r="N684" s="17">
        <v>44505.604166666664</v>
      </c>
      <c r="O684" s="17">
        <v>44509.708333333336</v>
      </c>
      <c r="P684" s="11"/>
      <c r="Q684" s="18">
        <v>44509.555555555555</v>
      </c>
    </row>
    <row r="685" spans="1:17" x14ac:dyDescent="0.4">
      <c r="A685" s="11">
        <v>684</v>
      </c>
      <c r="B685" s="11" t="s">
        <v>713</v>
      </c>
      <c r="C685" s="11" t="s">
        <v>715</v>
      </c>
      <c r="D685" s="1"/>
      <c r="E685" s="2" t="s">
        <v>24</v>
      </c>
      <c r="F685" s="13">
        <v>20</v>
      </c>
      <c r="G685" s="14">
        <v>1150</v>
      </c>
      <c r="H685" s="1"/>
      <c r="I685" s="1"/>
      <c r="J685" s="13"/>
      <c r="K685" s="15">
        <v>11500</v>
      </c>
      <c r="L685" s="2" t="s">
        <v>21</v>
      </c>
      <c r="M685" s="16">
        <f t="shared" si="15"/>
        <v>4.2279411764705888</v>
      </c>
      <c r="N685" s="17">
        <v>44505.604166666664</v>
      </c>
      <c r="O685" s="17">
        <v>44509.708333333336</v>
      </c>
      <c r="P685" s="11"/>
      <c r="Q685" s="18">
        <v>44509.46875</v>
      </c>
    </row>
    <row r="686" spans="1:17" x14ac:dyDescent="0.4">
      <c r="A686" s="11">
        <v>685</v>
      </c>
      <c r="B686" s="11" t="s">
        <v>474</v>
      </c>
      <c r="C686" s="11" t="s">
        <v>716</v>
      </c>
      <c r="D686" s="1"/>
      <c r="E686" s="2" t="s">
        <v>33</v>
      </c>
      <c r="F686" s="13">
        <v>2</v>
      </c>
      <c r="G686" s="14">
        <v>400</v>
      </c>
      <c r="H686" s="1" t="s">
        <v>20</v>
      </c>
      <c r="I686" s="1"/>
      <c r="J686" s="13">
        <v>400</v>
      </c>
      <c r="K686" s="15">
        <v>400</v>
      </c>
      <c r="L686" s="2" t="s">
        <v>21</v>
      </c>
      <c r="M686" s="16">
        <f t="shared" si="15"/>
        <v>9.8039215686274522E-2</v>
      </c>
      <c r="N686" s="17">
        <v>44505.635416666664</v>
      </c>
      <c r="O686" s="17">
        <v>44511.708333333336</v>
      </c>
      <c r="P686" s="11"/>
      <c r="Q686" s="18">
        <v>44510.517361111109</v>
      </c>
    </row>
    <row r="687" spans="1:17" x14ac:dyDescent="0.4">
      <c r="A687" s="11">
        <v>686</v>
      </c>
      <c r="B687" s="11" t="s">
        <v>474</v>
      </c>
      <c r="C687" s="11" t="s">
        <v>717</v>
      </c>
      <c r="D687" s="1"/>
      <c r="E687" s="2" t="s">
        <v>33</v>
      </c>
      <c r="F687" s="13">
        <v>2</v>
      </c>
      <c r="G687" s="14">
        <v>750</v>
      </c>
      <c r="H687" s="1" t="s">
        <v>20</v>
      </c>
      <c r="I687" s="1"/>
      <c r="J687" s="13">
        <v>750</v>
      </c>
      <c r="K687" s="15">
        <v>750</v>
      </c>
      <c r="L687" s="2" t="s">
        <v>21</v>
      </c>
      <c r="M687" s="16">
        <f t="shared" si="15"/>
        <v>0.18382352941176469</v>
      </c>
      <c r="N687" s="17">
        <v>44505.635416666664</v>
      </c>
      <c r="O687" s="17">
        <v>44511.708333333336</v>
      </c>
      <c r="P687" s="11"/>
      <c r="Q687" s="18">
        <v>44510.548611111109</v>
      </c>
    </row>
    <row r="688" spans="1:17" x14ac:dyDescent="0.4">
      <c r="A688" s="11">
        <v>687</v>
      </c>
      <c r="B688" s="11" t="s">
        <v>245</v>
      </c>
      <c r="C688" s="11" t="s">
        <v>718</v>
      </c>
      <c r="D688" s="1"/>
      <c r="E688" s="2" t="s">
        <v>33</v>
      </c>
      <c r="F688" s="13">
        <v>1</v>
      </c>
      <c r="G688" s="14">
        <v>2500</v>
      </c>
      <c r="H688" s="1"/>
      <c r="I688" s="1" t="s">
        <v>20</v>
      </c>
      <c r="J688" s="13"/>
      <c r="K688" s="15">
        <v>2500</v>
      </c>
      <c r="L688" s="2" t="s">
        <v>21</v>
      </c>
      <c r="M688" s="16">
        <f t="shared" si="15"/>
        <v>0.30637254901960786</v>
      </c>
      <c r="N688" s="17">
        <v>44508.666666666664</v>
      </c>
      <c r="O688" s="17">
        <v>44510.708333333336</v>
      </c>
      <c r="P688" s="11" t="s">
        <v>79</v>
      </c>
      <c r="Q688" s="18">
        <v>44510.451388888891</v>
      </c>
    </row>
    <row r="689" spans="1:17" x14ac:dyDescent="0.4">
      <c r="A689" s="11">
        <v>688</v>
      </c>
      <c r="B689" s="11" t="s">
        <v>245</v>
      </c>
      <c r="C689" s="11" t="s">
        <v>719</v>
      </c>
      <c r="D689" s="1"/>
      <c r="E689" s="2" t="s">
        <v>33</v>
      </c>
      <c r="F689" s="13">
        <v>1</v>
      </c>
      <c r="G689" s="14">
        <v>2500</v>
      </c>
      <c r="H689" s="1"/>
      <c r="I689" s="1" t="s">
        <v>20</v>
      </c>
      <c r="J689" s="13"/>
      <c r="K689" s="15">
        <v>2500</v>
      </c>
      <c r="L689" s="2" t="s">
        <v>21</v>
      </c>
      <c r="M689" s="16">
        <f t="shared" si="15"/>
        <v>0.30637254901960786</v>
      </c>
      <c r="N689" s="17">
        <v>44508.666666666664</v>
      </c>
      <c r="O689" s="17">
        <v>44510.708333333336</v>
      </c>
      <c r="P689" s="11" t="s">
        <v>79</v>
      </c>
      <c r="Q689" s="18">
        <v>44510.454861111109</v>
      </c>
    </row>
    <row r="690" spans="1:17" x14ac:dyDescent="0.4">
      <c r="A690" s="11">
        <v>689</v>
      </c>
      <c r="B690" s="11" t="s">
        <v>46</v>
      </c>
      <c r="C690" s="11" t="s">
        <v>720</v>
      </c>
      <c r="D690" s="1"/>
      <c r="E690" s="2" t="s">
        <v>58</v>
      </c>
      <c r="F690" s="13">
        <v>48</v>
      </c>
      <c r="G690" s="14">
        <v>100</v>
      </c>
      <c r="H690" s="1" t="s">
        <v>20</v>
      </c>
      <c r="I690" s="1"/>
      <c r="J690" s="13">
        <v>100</v>
      </c>
      <c r="K690" s="15">
        <v>1200</v>
      </c>
      <c r="L690" s="2" t="s">
        <v>59</v>
      </c>
      <c r="M690" s="16">
        <f t="shared" si="15"/>
        <v>0.58823529411764708</v>
      </c>
      <c r="N690" s="17">
        <v>44508.635416666664</v>
      </c>
      <c r="O690" s="17">
        <v>44530.708333333336</v>
      </c>
      <c r="P690" s="11"/>
      <c r="Q690" s="18">
        <v>44524.642361111109</v>
      </c>
    </row>
    <row r="691" spans="1:17" x14ac:dyDescent="0.4">
      <c r="A691" s="11">
        <v>690</v>
      </c>
      <c r="B691" s="11" t="s">
        <v>44</v>
      </c>
      <c r="C691" s="11" t="s">
        <v>721</v>
      </c>
      <c r="D691" s="1"/>
      <c r="E691" s="2" t="s">
        <v>24</v>
      </c>
      <c r="F691" s="13">
        <v>65</v>
      </c>
      <c r="G691" s="14">
        <v>200</v>
      </c>
      <c r="H691" s="1"/>
      <c r="I691" s="1"/>
      <c r="J691" s="13"/>
      <c r="K691" s="15">
        <v>6600</v>
      </c>
      <c r="L691" s="2" t="s">
        <v>21</v>
      </c>
      <c r="M691" s="16">
        <f t="shared" si="15"/>
        <v>2.3897058823529411</v>
      </c>
      <c r="N691" s="17">
        <v>44508.649305555555</v>
      </c>
      <c r="O691" s="17">
        <v>44511.708333333336</v>
      </c>
      <c r="P691" s="11" t="s">
        <v>691</v>
      </c>
      <c r="Q691" s="18">
        <v>44510.541666666664</v>
      </c>
    </row>
    <row r="692" spans="1:17" x14ac:dyDescent="0.4">
      <c r="A692" s="11">
        <v>691</v>
      </c>
      <c r="B692" s="11" t="s">
        <v>68</v>
      </c>
      <c r="C692" s="11" t="s">
        <v>722</v>
      </c>
      <c r="D692" s="1" t="s">
        <v>20</v>
      </c>
      <c r="E692" s="2" t="s">
        <v>33</v>
      </c>
      <c r="F692" s="13">
        <v>2</v>
      </c>
      <c r="G692" s="14">
        <v>1000</v>
      </c>
      <c r="H692" s="1" t="s">
        <v>20</v>
      </c>
      <c r="I692" s="1"/>
      <c r="J692" s="13"/>
      <c r="K692" s="15">
        <v>1000</v>
      </c>
      <c r="L692" s="2" t="s">
        <v>21</v>
      </c>
      <c r="M692" s="16">
        <f t="shared" si="15"/>
        <v>0.24509803921568626</v>
      </c>
      <c r="N692" s="17">
        <v>44509.40625</v>
      </c>
      <c r="O692" s="17">
        <v>44515.708333333336</v>
      </c>
      <c r="P692" s="11"/>
      <c r="Q692" s="18">
        <v>44510.583333333336</v>
      </c>
    </row>
    <row r="693" spans="1:17" x14ac:dyDescent="0.4">
      <c r="A693" s="11">
        <v>692</v>
      </c>
      <c r="B693" s="11" t="s">
        <v>68</v>
      </c>
      <c r="C693" s="11" t="s">
        <v>405</v>
      </c>
      <c r="D693" s="1" t="s">
        <v>20</v>
      </c>
      <c r="E693" s="2" t="s">
        <v>33</v>
      </c>
      <c r="F693" s="13">
        <v>1</v>
      </c>
      <c r="G693" s="14">
        <v>2500</v>
      </c>
      <c r="H693" s="1" t="s">
        <v>20</v>
      </c>
      <c r="I693" s="1"/>
      <c r="J693" s="13"/>
      <c r="K693" s="15">
        <v>2500</v>
      </c>
      <c r="L693" s="2" t="s">
        <v>21</v>
      </c>
      <c r="M693" s="16">
        <f t="shared" si="15"/>
        <v>0.30637254901960786</v>
      </c>
      <c r="N693" s="17">
        <v>44509.40625</v>
      </c>
      <c r="O693" s="17">
        <v>44515.708333333336</v>
      </c>
      <c r="P693" s="11"/>
      <c r="Q693" s="18">
        <v>44510.618055555555</v>
      </c>
    </row>
    <row r="694" spans="1:17" x14ac:dyDescent="0.4">
      <c r="A694" s="11">
        <v>693</v>
      </c>
      <c r="B694" s="11" t="s">
        <v>77</v>
      </c>
      <c r="C694" s="11" t="s">
        <v>723</v>
      </c>
      <c r="D694" s="1"/>
      <c r="E694" s="2" t="s">
        <v>33</v>
      </c>
      <c r="F694" s="13">
        <v>2</v>
      </c>
      <c r="G694" s="14">
        <v>6000</v>
      </c>
      <c r="H694" s="1"/>
      <c r="I694" s="1"/>
      <c r="J694" s="13"/>
      <c r="K694" s="15">
        <v>6000</v>
      </c>
      <c r="L694" s="2" t="s">
        <v>21</v>
      </c>
      <c r="M694" s="16">
        <f t="shared" si="15"/>
        <v>1.4705882352941175</v>
      </c>
      <c r="N694" s="17">
        <v>44509.416666666664</v>
      </c>
      <c r="O694" s="17">
        <v>44515.708333333336</v>
      </c>
      <c r="P694" s="11" t="s">
        <v>691</v>
      </c>
      <c r="Q694" s="18">
        <v>44509.625</v>
      </c>
    </row>
    <row r="695" spans="1:17" x14ac:dyDescent="0.4">
      <c r="A695" s="11">
        <v>694</v>
      </c>
      <c r="B695" s="11" t="s">
        <v>77</v>
      </c>
      <c r="C695" s="11" t="s">
        <v>80</v>
      </c>
      <c r="D695" s="1"/>
      <c r="E695" s="2" t="s">
        <v>33</v>
      </c>
      <c r="F695" s="13">
        <v>2</v>
      </c>
      <c r="G695" s="14">
        <v>6000</v>
      </c>
      <c r="H695" s="1"/>
      <c r="I695" s="1"/>
      <c r="J695" s="13"/>
      <c r="K695" s="15">
        <v>6000</v>
      </c>
      <c r="L695" s="2" t="s">
        <v>21</v>
      </c>
      <c r="M695" s="16">
        <f t="shared" si="15"/>
        <v>1.4705882352941175</v>
      </c>
      <c r="N695" s="17">
        <v>44509.416666666664</v>
      </c>
      <c r="O695" s="17">
        <v>44515.708333333336</v>
      </c>
      <c r="P695" s="11" t="s">
        <v>691</v>
      </c>
      <c r="Q695" s="18">
        <v>44510.621527777781</v>
      </c>
    </row>
    <row r="696" spans="1:17" x14ac:dyDescent="0.4">
      <c r="A696" s="11">
        <v>695</v>
      </c>
      <c r="B696" s="11" t="s">
        <v>245</v>
      </c>
      <c r="C696" s="11" t="s">
        <v>724</v>
      </c>
      <c r="D696" s="1" t="s">
        <v>20</v>
      </c>
      <c r="E696" s="2" t="s">
        <v>33</v>
      </c>
      <c r="F696" s="13">
        <v>2</v>
      </c>
      <c r="G696" s="14">
        <v>1500</v>
      </c>
      <c r="H696" s="1"/>
      <c r="I696" s="1" t="s">
        <v>20</v>
      </c>
      <c r="J696" s="13"/>
      <c r="K696" s="15">
        <v>1500</v>
      </c>
      <c r="L696" s="2" t="s">
        <v>21</v>
      </c>
      <c r="M696" s="16">
        <f t="shared" si="15"/>
        <v>0.36764705882352938</v>
      </c>
      <c r="N696" s="17">
        <v>44509.607638888891</v>
      </c>
      <c r="O696" s="17">
        <v>44511.708333333336</v>
      </c>
      <c r="P696" s="11"/>
      <c r="Q696" s="18">
        <v>44510.569444444445</v>
      </c>
    </row>
    <row r="697" spans="1:17" x14ac:dyDescent="0.4">
      <c r="A697" s="11">
        <v>696</v>
      </c>
      <c r="B697" s="11" t="s">
        <v>46</v>
      </c>
      <c r="C697" s="11" t="s">
        <v>725</v>
      </c>
      <c r="D697" s="1"/>
      <c r="E697" s="2" t="s">
        <v>24</v>
      </c>
      <c r="F697" s="13">
        <v>60</v>
      </c>
      <c r="G697" s="14">
        <v>80</v>
      </c>
      <c r="H697" s="1"/>
      <c r="I697" s="1"/>
      <c r="J697" s="13"/>
      <c r="K697" s="15">
        <v>2400</v>
      </c>
      <c r="L697" s="2" t="s">
        <v>21</v>
      </c>
      <c r="M697" s="16">
        <f t="shared" si="15"/>
        <v>0.88235294117647067</v>
      </c>
      <c r="N697" s="17">
        <v>44510.395833333336</v>
      </c>
      <c r="O697" s="17">
        <v>44512.708333333336</v>
      </c>
      <c r="P697" s="11"/>
      <c r="Q697" s="18">
        <v>44511.638888888891</v>
      </c>
    </row>
    <row r="698" spans="1:17" x14ac:dyDescent="0.4">
      <c r="A698" s="11">
        <v>697</v>
      </c>
      <c r="B698" s="11" t="s">
        <v>474</v>
      </c>
      <c r="C698" s="11" t="s">
        <v>726</v>
      </c>
      <c r="D698" s="1"/>
      <c r="E698" s="2" t="s">
        <v>33</v>
      </c>
      <c r="F698" s="13">
        <v>2</v>
      </c>
      <c r="G698" s="14">
        <v>5200</v>
      </c>
      <c r="H698" s="1"/>
      <c r="I698" s="1"/>
      <c r="J698" s="13"/>
      <c r="K698" s="15">
        <v>5200</v>
      </c>
      <c r="L698" s="2" t="s">
        <v>21</v>
      </c>
      <c r="M698" s="16">
        <f t="shared" si="15"/>
        <v>1.2745098039215685</v>
      </c>
      <c r="N698" s="17">
        <v>44510.604166666664</v>
      </c>
      <c r="O698" s="17">
        <v>44518.708333333336</v>
      </c>
      <c r="P698" s="11"/>
      <c r="Q698" s="18">
        <v>44511.541666666664</v>
      </c>
    </row>
    <row r="699" spans="1:17" x14ac:dyDescent="0.4">
      <c r="A699" s="11">
        <v>698</v>
      </c>
      <c r="B699" s="11" t="s">
        <v>650</v>
      </c>
      <c r="C699" s="11" t="s">
        <v>576</v>
      </c>
      <c r="D699" s="1"/>
      <c r="E699" s="2" t="s">
        <v>33</v>
      </c>
      <c r="F699" s="13">
        <v>1</v>
      </c>
      <c r="G699" s="14">
        <v>1000</v>
      </c>
      <c r="H699" s="1"/>
      <c r="I699" s="1"/>
      <c r="J699" s="13"/>
      <c r="K699" s="15">
        <v>1000</v>
      </c>
      <c r="L699" s="2" t="s">
        <v>21</v>
      </c>
      <c r="M699" s="16">
        <f t="shared" si="15"/>
        <v>0.12254901960784313</v>
      </c>
      <c r="N699" s="17">
        <v>44511.434027777781</v>
      </c>
      <c r="O699" s="17">
        <v>44516.708333333336</v>
      </c>
      <c r="P699" s="11" t="s">
        <v>691</v>
      </c>
      <c r="Q699" s="18">
        <v>44512.520833333336</v>
      </c>
    </row>
    <row r="700" spans="1:17" x14ac:dyDescent="0.4">
      <c r="A700" s="11">
        <v>699</v>
      </c>
      <c r="B700" s="11" t="s">
        <v>650</v>
      </c>
      <c r="C700" s="11" t="s">
        <v>577</v>
      </c>
      <c r="D700" s="1"/>
      <c r="E700" s="2" t="s">
        <v>33</v>
      </c>
      <c r="F700" s="13">
        <v>1</v>
      </c>
      <c r="G700" s="14">
        <v>600</v>
      </c>
      <c r="H700" s="1"/>
      <c r="I700" s="1"/>
      <c r="J700" s="13"/>
      <c r="K700" s="15">
        <v>600</v>
      </c>
      <c r="L700" s="2" t="s">
        <v>21</v>
      </c>
      <c r="M700" s="16">
        <f t="shared" si="15"/>
        <v>7.3529411764705885E-2</v>
      </c>
      <c r="N700" s="17">
        <v>44511.434027777781</v>
      </c>
      <c r="O700" s="17">
        <v>44516.708333333336</v>
      </c>
      <c r="P700" s="11" t="s">
        <v>691</v>
      </c>
      <c r="Q700" s="18">
        <v>44512.527777777781</v>
      </c>
    </row>
    <row r="701" spans="1:17" x14ac:dyDescent="0.4">
      <c r="A701" s="11">
        <v>700</v>
      </c>
      <c r="B701" s="11" t="s">
        <v>22</v>
      </c>
      <c r="C701" s="11" t="s">
        <v>377</v>
      </c>
      <c r="D701" s="1" t="s">
        <v>20</v>
      </c>
      <c r="E701" s="2" t="s">
        <v>58</v>
      </c>
      <c r="F701" s="13">
        <v>52</v>
      </c>
      <c r="G701" s="14">
        <v>50</v>
      </c>
      <c r="H701" s="1" t="s">
        <v>20</v>
      </c>
      <c r="I701" s="1"/>
      <c r="J701" s="13"/>
      <c r="K701" s="15">
        <v>650</v>
      </c>
      <c r="L701" s="2" t="s">
        <v>59</v>
      </c>
      <c r="M701" s="16">
        <f t="shared" si="15"/>
        <v>0.31862745098039214</v>
      </c>
      <c r="N701" s="17">
        <v>44511.461805555555</v>
      </c>
      <c r="O701" s="17">
        <v>44512.708333333336</v>
      </c>
      <c r="P701" s="11"/>
      <c r="Q701" s="18">
        <v>44512.46875</v>
      </c>
    </row>
    <row r="702" spans="1:17" x14ac:dyDescent="0.4">
      <c r="A702" s="11">
        <v>701</v>
      </c>
      <c r="B702" s="11" t="s">
        <v>22</v>
      </c>
      <c r="C702" s="11" t="s">
        <v>727</v>
      </c>
      <c r="D702" s="1"/>
      <c r="E702" s="2" t="s">
        <v>33</v>
      </c>
      <c r="F702" s="13">
        <v>2</v>
      </c>
      <c r="G702" s="14">
        <v>6200</v>
      </c>
      <c r="H702" s="1"/>
      <c r="I702" s="1"/>
      <c r="J702" s="13"/>
      <c r="K702" s="15">
        <v>6200</v>
      </c>
      <c r="L702" s="2" t="s">
        <v>21</v>
      </c>
      <c r="M702" s="16">
        <f t="shared" si="15"/>
        <v>1.5196078431372548</v>
      </c>
      <c r="N702" s="17">
        <v>44511.46875</v>
      </c>
      <c r="O702" s="17">
        <v>44516.708333333336</v>
      </c>
      <c r="P702" s="11" t="s">
        <v>79</v>
      </c>
      <c r="Q702" s="18">
        <v>44511.708333333336</v>
      </c>
    </row>
    <row r="703" spans="1:17" x14ac:dyDescent="0.4">
      <c r="A703" s="11">
        <v>702</v>
      </c>
      <c r="B703" s="11" t="s">
        <v>306</v>
      </c>
      <c r="C703" s="11" t="s">
        <v>728</v>
      </c>
      <c r="D703" s="1"/>
      <c r="E703" s="2" t="s">
        <v>24</v>
      </c>
      <c r="F703" s="13">
        <v>35</v>
      </c>
      <c r="G703" s="14">
        <v>13</v>
      </c>
      <c r="H703" s="1"/>
      <c r="I703" s="1"/>
      <c r="J703" s="13"/>
      <c r="K703" s="15">
        <v>234</v>
      </c>
      <c r="L703" s="2" t="s">
        <v>21</v>
      </c>
      <c r="M703" s="16">
        <f t="shared" si="15"/>
        <v>8.3639705882352949E-2</v>
      </c>
      <c r="N703" s="17">
        <v>44512.4375</v>
      </c>
      <c r="O703" s="17">
        <v>44516.708333333336</v>
      </c>
      <c r="P703" s="11" t="s">
        <v>691</v>
      </c>
      <c r="Q703" s="18">
        <v>44512.53125</v>
      </c>
    </row>
    <row r="704" spans="1:17" x14ac:dyDescent="0.4">
      <c r="A704" s="11">
        <v>703</v>
      </c>
      <c r="B704" s="11" t="s">
        <v>306</v>
      </c>
      <c r="C704" s="11" t="s">
        <v>729</v>
      </c>
      <c r="D704" s="1"/>
      <c r="E704" s="2" t="s">
        <v>24</v>
      </c>
      <c r="F704" s="13">
        <v>5</v>
      </c>
      <c r="G704" s="14">
        <v>70</v>
      </c>
      <c r="H704" s="1"/>
      <c r="I704" s="1"/>
      <c r="J704" s="13">
        <v>210</v>
      </c>
      <c r="K704" s="15">
        <v>210</v>
      </c>
      <c r="L704" s="2" t="s">
        <v>730</v>
      </c>
      <c r="M704" s="16">
        <f t="shared" si="15"/>
        <v>0</v>
      </c>
      <c r="N704" s="17">
        <v>44512.4375</v>
      </c>
      <c r="O704" s="17">
        <v>44516.708333333336</v>
      </c>
      <c r="P704" s="11"/>
      <c r="Q704" s="18">
        <v>44512.597222222219</v>
      </c>
    </row>
    <row r="705" spans="1:17" x14ac:dyDescent="0.4">
      <c r="A705" s="11">
        <v>704</v>
      </c>
      <c r="B705" s="11" t="s">
        <v>26</v>
      </c>
      <c r="C705" s="11" t="s">
        <v>731</v>
      </c>
      <c r="D705" s="1"/>
      <c r="E705" s="2" t="s">
        <v>24</v>
      </c>
      <c r="F705" s="13">
        <v>19</v>
      </c>
      <c r="G705" s="14">
        <v>200</v>
      </c>
      <c r="H705" s="1"/>
      <c r="I705" s="1"/>
      <c r="J705" s="13"/>
      <c r="K705" s="15">
        <v>2000</v>
      </c>
      <c r="L705" s="2" t="s">
        <v>21</v>
      </c>
      <c r="M705" s="16">
        <f t="shared" si="15"/>
        <v>0.69852941176470595</v>
      </c>
      <c r="N705" s="17">
        <v>44512.625</v>
      </c>
      <c r="O705" s="17">
        <v>44515.708333333336</v>
      </c>
      <c r="P705" s="11"/>
      <c r="Q705" s="18">
        <v>44515.704861111109</v>
      </c>
    </row>
    <row r="706" spans="1:17" x14ac:dyDescent="0.4">
      <c r="A706" s="11">
        <v>705</v>
      </c>
      <c r="B706" s="11" t="s">
        <v>195</v>
      </c>
      <c r="C706" s="11" t="s">
        <v>732</v>
      </c>
      <c r="D706" s="1"/>
      <c r="E706" s="2" t="s">
        <v>24</v>
      </c>
      <c r="F706" s="13">
        <v>78</v>
      </c>
      <c r="G706" s="14">
        <v>90</v>
      </c>
      <c r="H706" s="1"/>
      <c r="I706" s="1"/>
      <c r="J706" s="13"/>
      <c r="K706" s="15">
        <v>3510</v>
      </c>
      <c r="L706" s="2" t="s">
        <v>21</v>
      </c>
      <c r="M706" s="16">
        <f t="shared" si="15"/>
        <v>1.2904411764705881</v>
      </c>
      <c r="N706" s="17">
        <v>44512.663194444445</v>
      </c>
      <c r="O706" s="17">
        <v>44517.708333333336</v>
      </c>
      <c r="P706" s="11" t="s">
        <v>28</v>
      </c>
      <c r="Q706" s="18">
        <v>44515.638888888891</v>
      </c>
    </row>
    <row r="707" spans="1:17" x14ac:dyDescent="0.4">
      <c r="A707" s="11">
        <v>706</v>
      </c>
      <c r="B707" s="11" t="s">
        <v>733</v>
      </c>
      <c r="C707" s="11" t="s">
        <v>734</v>
      </c>
      <c r="D707" s="1"/>
      <c r="E707" s="2" t="s">
        <v>24</v>
      </c>
      <c r="F707" s="13">
        <v>80</v>
      </c>
      <c r="G707" s="14">
        <v>400</v>
      </c>
      <c r="H707" s="1"/>
      <c r="I707" s="1"/>
      <c r="J707" s="13"/>
      <c r="K707" s="15">
        <v>16000</v>
      </c>
      <c r="L707" s="2" t="s">
        <v>21</v>
      </c>
      <c r="M707" s="16">
        <f t="shared" si="15"/>
        <v>5.8823529411764701</v>
      </c>
      <c r="N707" s="17">
        <v>44515.388888888891</v>
      </c>
      <c r="O707" s="17">
        <v>44530.708333333336</v>
      </c>
      <c r="P707" s="11"/>
      <c r="Q707" s="18">
        <v>44516.666666666664</v>
      </c>
    </row>
    <row r="708" spans="1:17" x14ac:dyDescent="0.4">
      <c r="A708" s="11">
        <v>707</v>
      </c>
      <c r="B708" s="11" t="s">
        <v>245</v>
      </c>
      <c r="C708" s="11" t="s">
        <v>735</v>
      </c>
      <c r="D708" s="1"/>
      <c r="E708" s="2" t="s">
        <v>33</v>
      </c>
      <c r="F708" s="13">
        <v>2</v>
      </c>
      <c r="G708" s="14">
        <v>1500</v>
      </c>
      <c r="H708" s="1"/>
      <c r="I708" s="1"/>
      <c r="J708" s="13"/>
      <c r="K708" s="15">
        <v>1500</v>
      </c>
      <c r="L708" s="2" t="s">
        <v>21</v>
      </c>
      <c r="M708" s="16">
        <f t="shared" si="15"/>
        <v>0.36764705882352938</v>
      </c>
      <c r="N708" s="17">
        <v>44515.447916666664</v>
      </c>
      <c r="O708" s="17">
        <v>44522.708333333336</v>
      </c>
      <c r="P708" s="11" t="s">
        <v>35</v>
      </c>
      <c r="Q708" s="18">
        <v>44516.416666666664</v>
      </c>
    </row>
    <row r="709" spans="1:17" x14ac:dyDescent="0.4">
      <c r="A709" s="11">
        <v>708</v>
      </c>
      <c r="B709" s="11" t="s">
        <v>22</v>
      </c>
      <c r="C709" s="11" t="s">
        <v>736</v>
      </c>
      <c r="D709" s="1"/>
      <c r="E709" s="2" t="s">
        <v>33</v>
      </c>
      <c r="F709" s="13">
        <v>4</v>
      </c>
      <c r="G709" s="14">
        <v>100</v>
      </c>
      <c r="H709" s="1"/>
      <c r="I709" s="1"/>
      <c r="J709" s="13"/>
      <c r="K709" s="15">
        <v>100</v>
      </c>
      <c r="L709" s="2" t="s">
        <v>59</v>
      </c>
      <c r="M709" s="16">
        <f t="shared" si="15"/>
        <v>4.9019607843137261E-2</v>
      </c>
      <c r="N709" s="17">
        <v>44516.423611111109</v>
      </c>
      <c r="O709" s="17">
        <v>44519.708333333336</v>
      </c>
      <c r="P709" s="11"/>
      <c r="Q709" s="18">
        <v>44516.704861111109</v>
      </c>
    </row>
    <row r="710" spans="1:17" x14ac:dyDescent="0.4">
      <c r="A710" s="11">
        <v>709</v>
      </c>
      <c r="B710" s="11" t="s">
        <v>22</v>
      </c>
      <c r="C710" s="11" t="s">
        <v>737</v>
      </c>
      <c r="D710" s="1" t="s">
        <v>20</v>
      </c>
      <c r="E710" s="2" t="s">
        <v>58</v>
      </c>
      <c r="F710" s="13">
        <v>48</v>
      </c>
      <c r="G710" s="14">
        <v>100</v>
      </c>
      <c r="H710" s="1"/>
      <c r="I710" s="1"/>
      <c r="J710" s="13"/>
      <c r="K710" s="15">
        <v>1200</v>
      </c>
      <c r="L710" s="2" t="s">
        <v>59</v>
      </c>
      <c r="M710" s="16">
        <f t="shared" si="15"/>
        <v>0.58823529411764708</v>
      </c>
      <c r="N710" s="17">
        <v>44516.423611111109</v>
      </c>
      <c r="O710" s="17">
        <v>44519.708333333336</v>
      </c>
      <c r="P710" s="11"/>
      <c r="Q710" s="18">
        <v>44516.631944444445</v>
      </c>
    </row>
    <row r="711" spans="1:17" x14ac:dyDescent="0.4">
      <c r="A711" s="11">
        <v>710</v>
      </c>
      <c r="B711" s="11" t="s">
        <v>44</v>
      </c>
      <c r="C711" s="11" t="s">
        <v>738</v>
      </c>
      <c r="D711" s="1"/>
      <c r="E711" s="2" t="s">
        <v>33</v>
      </c>
      <c r="F711" s="13">
        <v>2</v>
      </c>
      <c r="G711" s="14">
        <v>2720</v>
      </c>
      <c r="H711" s="1"/>
      <c r="I711" s="1"/>
      <c r="J711" s="13"/>
      <c r="K711" s="15">
        <v>2720</v>
      </c>
      <c r="L711" s="2" t="s">
        <v>21</v>
      </c>
      <c r="M711" s="16">
        <f t="shared" si="15"/>
        <v>0.66666666666666663</v>
      </c>
      <c r="N711" s="17">
        <v>44516.434027777781</v>
      </c>
      <c r="O711" s="17">
        <v>44525.708333333336</v>
      </c>
      <c r="P711" s="11"/>
      <c r="Q711" s="18">
        <v>44517.423611111109</v>
      </c>
    </row>
    <row r="712" spans="1:17" x14ac:dyDescent="0.4">
      <c r="A712" s="11">
        <v>711</v>
      </c>
      <c r="B712" s="11" t="s">
        <v>44</v>
      </c>
      <c r="C712" s="11" t="s">
        <v>739</v>
      </c>
      <c r="D712" s="1"/>
      <c r="E712" s="2" t="s">
        <v>33</v>
      </c>
      <c r="F712" s="13">
        <v>4</v>
      </c>
      <c r="G712" s="14">
        <v>1800</v>
      </c>
      <c r="H712" s="1"/>
      <c r="I712" s="1" t="s">
        <v>20</v>
      </c>
      <c r="J712" s="13">
        <v>1800</v>
      </c>
      <c r="K712" s="15">
        <v>1800</v>
      </c>
      <c r="L712" s="2" t="s">
        <v>173</v>
      </c>
      <c r="M712" s="16">
        <f t="shared" si="15"/>
        <v>0.88235294117647056</v>
      </c>
      <c r="N712" s="17">
        <v>44516.5625</v>
      </c>
      <c r="O712" s="17">
        <v>44525.708333333336</v>
      </c>
      <c r="P712" s="11" t="s">
        <v>740</v>
      </c>
      <c r="Q712" s="18">
        <v>44517.53125</v>
      </c>
    </row>
    <row r="713" spans="1:17" x14ac:dyDescent="0.4">
      <c r="A713" s="11">
        <v>712</v>
      </c>
      <c r="B713" s="11" t="s">
        <v>245</v>
      </c>
      <c r="C713" s="11" t="s">
        <v>741</v>
      </c>
      <c r="D713" s="1"/>
      <c r="E713" s="2" t="s">
        <v>33</v>
      </c>
      <c r="F713" s="13">
        <v>2</v>
      </c>
      <c r="G713" s="14">
        <v>800</v>
      </c>
      <c r="H713" s="1"/>
      <c r="I713" s="1"/>
      <c r="J713" s="13"/>
      <c r="K713" s="15">
        <v>800</v>
      </c>
      <c r="L713" s="2" t="s">
        <v>21</v>
      </c>
      <c r="M713" s="16">
        <f t="shared" si="15"/>
        <v>0.19607843137254904</v>
      </c>
      <c r="N713" s="17">
        <v>44516.645833333336</v>
      </c>
      <c r="O713" s="17">
        <v>44525.708333333336</v>
      </c>
      <c r="P713" s="11"/>
      <c r="Q713" s="18">
        <v>44516.673611111109</v>
      </c>
    </row>
    <row r="714" spans="1:17" x14ac:dyDescent="0.4">
      <c r="A714" s="11">
        <v>713</v>
      </c>
      <c r="B714" s="11" t="s">
        <v>250</v>
      </c>
      <c r="C714" s="11" t="s">
        <v>742</v>
      </c>
      <c r="D714" s="1"/>
      <c r="E714" s="2" t="s">
        <v>33</v>
      </c>
      <c r="F714" s="13">
        <v>2</v>
      </c>
      <c r="G714" s="14">
        <v>1000</v>
      </c>
      <c r="H714" s="1"/>
      <c r="I714" s="1" t="s">
        <v>20</v>
      </c>
      <c r="J714" s="13"/>
      <c r="K714" s="15">
        <v>1000</v>
      </c>
      <c r="L714" s="2" t="s">
        <v>59</v>
      </c>
      <c r="M714" s="16">
        <f t="shared" si="15"/>
        <v>0.24509803921568626</v>
      </c>
      <c r="N714" s="17">
        <v>44518.385416666664</v>
      </c>
      <c r="O714" s="17">
        <v>44524.708333333336</v>
      </c>
      <c r="P714" s="11"/>
      <c r="Q714" s="18">
        <v>44519.496527777781</v>
      </c>
    </row>
    <row r="715" spans="1:17" x14ac:dyDescent="0.4">
      <c r="A715" s="11">
        <v>714</v>
      </c>
      <c r="B715" s="11" t="s">
        <v>713</v>
      </c>
      <c r="C715" s="11" t="s">
        <v>743</v>
      </c>
      <c r="D715" s="1"/>
      <c r="E715" s="2" t="s">
        <v>33</v>
      </c>
      <c r="F715" s="13">
        <v>1</v>
      </c>
      <c r="G715" s="14">
        <v>2702</v>
      </c>
      <c r="H715" s="1"/>
      <c r="I715" s="1"/>
      <c r="J715" s="13"/>
      <c r="K715" s="15">
        <v>2702</v>
      </c>
      <c r="L715" s="2" t="s">
        <v>21</v>
      </c>
      <c r="M715" s="16">
        <f t="shared" si="15"/>
        <v>0.33112745098039215</v>
      </c>
      <c r="N715" s="17">
        <v>44518.430555555555</v>
      </c>
      <c r="O715" s="17">
        <v>44535.708333333336</v>
      </c>
      <c r="P715" s="11"/>
      <c r="Q715" s="18">
        <v>44518.569444444445</v>
      </c>
    </row>
    <row r="716" spans="1:17" x14ac:dyDescent="0.4">
      <c r="A716" s="11">
        <v>715</v>
      </c>
      <c r="B716" s="11" t="s">
        <v>713</v>
      </c>
      <c r="C716" s="11" t="s">
        <v>744</v>
      </c>
      <c r="D716" s="1"/>
      <c r="E716" s="2" t="s">
        <v>33</v>
      </c>
      <c r="F716" s="13">
        <v>1</v>
      </c>
      <c r="G716" s="14">
        <v>182</v>
      </c>
      <c r="H716" s="1"/>
      <c r="I716" s="1"/>
      <c r="J716" s="13"/>
      <c r="K716" s="15">
        <v>182</v>
      </c>
      <c r="L716" s="2" t="s">
        <v>21</v>
      </c>
      <c r="M716" s="16">
        <f t="shared" si="15"/>
        <v>2.2303921568627448E-2</v>
      </c>
      <c r="N716" s="17">
        <v>44518.430555555555</v>
      </c>
      <c r="O716" s="17">
        <v>44535.708333333336</v>
      </c>
      <c r="P716" s="11"/>
      <c r="Q716" s="18">
        <v>44518.583333333336</v>
      </c>
    </row>
    <row r="717" spans="1:17" x14ac:dyDescent="0.4">
      <c r="A717" s="11">
        <v>716</v>
      </c>
      <c r="B717" s="11" t="s">
        <v>713</v>
      </c>
      <c r="C717" s="11" t="s">
        <v>745</v>
      </c>
      <c r="D717" s="1"/>
      <c r="E717" s="2" t="s">
        <v>33</v>
      </c>
      <c r="F717" s="13">
        <v>1</v>
      </c>
      <c r="G717" s="14">
        <v>92</v>
      </c>
      <c r="H717" s="1"/>
      <c r="I717" s="1"/>
      <c r="J717" s="13"/>
      <c r="K717" s="15">
        <v>92</v>
      </c>
      <c r="L717" s="2" t="s">
        <v>21</v>
      </c>
      <c r="M717" s="16">
        <f t="shared" si="15"/>
        <v>1.1274509803921568E-2</v>
      </c>
      <c r="N717" s="17">
        <v>44518.430555555555</v>
      </c>
      <c r="O717" s="17">
        <v>44535.708333333336</v>
      </c>
      <c r="P717" s="11"/>
      <c r="Q717" s="18">
        <v>44518.586805555555</v>
      </c>
    </row>
    <row r="718" spans="1:17" x14ac:dyDescent="0.4">
      <c r="A718" s="11">
        <v>717</v>
      </c>
      <c r="B718" s="11" t="s">
        <v>713</v>
      </c>
      <c r="C718" s="11" t="s">
        <v>746</v>
      </c>
      <c r="D718" s="1"/>
      <c r="E718" s="2" t="s">
        <v>33</v>
      </c>
      <c r="F718" s="13">
        <v>1</v>
      </c>
      <c r="G718" s="14">
        <v>67</v>
      </c>
      <c r="H718" s="1"/>
      <c r="I718" s="1"/>
      <c r="J718" s="13"/>
      <c r="K718" s="15">
        <v>67</v>
      </c>
      <c r="L718" s="2" t="s">
        <v>21</v>
      </c>
      <c r="M718" s="16">
        <f t="shared" si="15"/>
        <v>8.2107843137254905E-3</v>
      </c>
      <c r="N718" s="17">
        <v>44518.430555555555</v>
      </c>
      <c r="O718" s="17">
        <v>44535.708333333336</v>
      </c>
      <c r="P718" s="11"/>
      <c r="Q718" s="18">
        <v>44518.590277777781</v>
      </c>
    </row>
    <row r="719" spans="1:17" x14ac:dyDescent="0.4">
      <c r="A719" s="11">
        <v>718</v>
      </c>
      <c r="B719" s="11" t="s">
        <v>713</v>
      </c>
      <c r="C719" s="11" t="s">
        <v>747</v>
      </c>
      <c r="D719" s="1"/>
      <c r="E719" s="2" t="s">
        <v>33</v>
      </c>
      <c r="F719" s="13">
        <v>2</v>
      </c>
      <c r="G719" s="14">
        <v>901</v>
      </c>
      <c r="H719" s="1"/>
      <c r="I719" s="1"/>
      <c r="J719" s="13"/>
      <c r="K719" s="15">
        <v>901</v>
      </c>
      <c r="L719" s="2" t="s">
        <v>21</v>
      </c>
      <c r="M719" s="16">
        <f t="shared" si="15"/>
        <v>0.22083333333333333</v>
      </c>
      <c r="N719" s="17">
        <v>44518.430555555555</v>
      </c>
      <c r="O719" s="17">
        <v>44535.708333333336</v>
      </c>
      <c r="P719" s="11"/>
      <c r="Q719" s="18">
        <v>44518.579861111109</v>
      </c>
    </row>
    <row r="720" spans="1:17" x14ac:dyDescent="0.4">
      <c r="A720" s="11">
        <v>719</v>
      </c>
      <c r="B720" s="11" t="s">
        <v>22</v>
      </c>
      <c r="C720" s="11" t="s">
        <v>748</v>
      </c>
      <c r="D720" s="1"/>
      <c r="E720" s="2" t="s">
        <v>33</v>
      </c>
      <c r="F720" s="13">
        <v>4</v>
      </c>
      <c r="G720" s="14">
        <v>7000</v>
      </c>
      <c r="H720" s="1"/>
      <c r="I720" s="1"/>
      <c r="J720" s="13"/>
      <c r="K720" s="15">
        <v>7000</v>
      </c>
      <c r="L720" s="2" t="s">
        <v>21</v>
      </c>
      <c r="M720" s="16">
        <f t="shared" si="15"/>
        <v>3.4313725490196076</v>
      </c>
      <c r="N720" s="17">
        <v>44518.461805555555</v>
      </c>
      <c r="O720" s="17">
        <v>44524.708333333336</v>
      </c>
      <c r="P720" s="11" t="s">
        <v>740</v>
      </c>
      <c r="Q720" s="18">
        <v>44518.666666666664</v>
      </c>
    </row>
    <row r="721" spans="1:17" x14ac:dyDescent="0.4">
      <c r="A721" s="11">
        <v>720</v>
      </c>
      <c r="B721" s="11" t="s">
        <v>519</v>
      </c>
      <c r="C721" s="11" t="s">
        <v>749</v>
      </c>
      <c r="D721" s="1"/>
      <c r="E721" s="2" t="s">
        <v>33</v>
      </c>
      <c r="F721" s="13">
        <v>1</v>
      </c>
      <c r="G721" s="14">
        <v>4000</v>
      </c>
      <c r="H721" s="1"/>
      <c r="I721" s="1"/>
      <c r="J721" s="13"/>
      <c r="K721" s="15">
        <v>4000</v>
      </c>
      <c r="L721" s="2" t="s">
        <v>21</v>
      </c>
      <c r="M721" s="16">
        <f t="shared" si="15"/>
        <v>0.49019607843137253</v>
      </c>
      <c r="N721" s="17">
        <v>44518.645833333336</v>
      </c>
      <c r="O721" s="17">
        <v>44525.708333333336</v>
      </c>
      <c r="P721" s="11" t="s">
        <v>28</v>
      </c>
      <c r="Q721" s="18">
        <v>44518.697916666664</v>
      </c>
    </row>
    <row r="722" spans="1:17" x14ac:dyDescent="0.4">
      <c r="A722" s="11">
        <v>721</v>
      </c>
      <c r="B722" s="11" t="s">
        <v>420</v>
      </c>
      <c r="C722" s="11" t="s">
        <v>750</v>
      </c>
      <c r="D722" s="1"/>
      <c r="E722" s="2" t="s">
        <v>33</v>
      </c>
      <c r="F722" s="13">
        <v>2</v>
      </c>
      <c r="G722" s="14">
        <v>2700</v>
      </c>
      <c r="H722" s="1"/>
      <c r="I722" s="1"/>
      <c r="J722" s="13"/>
      <c r="K722" s="15">
        <v>2700</v>
      </c>
      <c r="L722" s="2" t="s">
        <v>21</v>
      </c>
      <c r="M722" s="16">
        <f t="shared" si="15"/>
        <v>0.66176470588235292</v>
      </c>
      <c r="N722" s="17">
        <v>44519.375</v>
      </c>
      <c r="O722" s="17">
        <v>44524.708333333336</v>
      </c>
      <c r="P722" s="11"/>
      <c r="Q722" s="18">
        <v>44522.489583333336</v>
      </c>
    </row>
    <row r="723" spans="1:17" x14ac:dyDescent="0.4">
      <c r="A723" s="11">
        <v>722</v>
      </c>
      <c r="B723" s="11" t="s">
        <v>546</v>
      </c>
      <c r="C723" s="11" t="s">
        <v>201</v>
      </c>
      <c r="D723" s="1" t="s">
        <v>20</v>
      </c>
      <c r="E723" s="2" t="s">
        <v>24</v>
      </c>
      <c r="F723" s="13">
        <v>34</v>
      </c>
      <c r="G723" s="14">
        <v>100</v>
      </c>
      <c r="H723" s="1"/>
      <c r="I723" s="1"/>
      <c r="J723" s="13"/>
      <c r="K723" s="15">
        <v>1700</v>
      </c>
      <c r="L723" s="2" t="s">
        <v>21</v>
      </c>
      <c r="M723" s="16">
        <f t="shared" ref="M723:M786" si="16">IF(E723="中綴じ製本",F723/4*G723/68*2/60,IF(AND(E723="ホチキス",L723="Ａ３"),F723*G723/68*1.5/60,IF(AND(E723="ホチキス",L723="Ａ４"),F723*G723/136*1.5/60,IF(OR(E723="単票",E723="くるみ製本",E723="丁合い"),F723*G723/136/60,0))))</f>
        <v>0.625</v>
      </c>
      <c r="N723" s="17">
        <v>44519.392361111109</v>
      </c>
      <c r="O723" s="17">
        <v>44524.708333333336</v>
      </c>
      <c r="P723" s="11"/>
      <c r="Q723" s="18">
        <v>44519.4375</v>
      </c>
    </row>
    <row r="724" spans="1:17" x14ac:dyDescent="0.4">
      <c r="A724" s="11">
        <v>723</v>
      </c>
      <c r="B724" s="11" t="s">
        <v>546</v>
      </c>
      <c r="C724" s="11" t="s">
        <v>751</v>
      </c>
      <c r="D724" s="1" t="s">
        <v>20</v>
      </c>
      <c r="E724" s="2" t="s">
        <v>24</v>
      </c>
      <c r="F724" s="13">
        <v>23</v>
      </c>
      <c r="G724" s="14">
        <v>50</v>
      </c>
      <c r="H724" s="1"/>
      <c r="I724" s="1"/>
      <c r="J724" s="13"/>
      <c r="K724" s="15">
        <v>600</v>
      </c>
      <c r="L724" s="2" t="s">
        <v>21</v>
      </c>
      <c r="M724" s="16">
        <f t="shared" si="16"/>
        <v>0.21139705882352941</v>
      </c>
      <c r="N724" s="17">
        <v>44519.392361111109</v>
      </c>
      <c r="O724" s="17">
        <v>44524.708333333336</v>
      </c>
      <c r="P724" s="11"/>
      <c r="Q724" s="18">
        <v>44519.416666666664</v>
      </c>
    </row>
    <row r="725" spans="1:17" x14ac:dyDescent="0.4">
      <c r="A725" s="11">
        <v>724</v>
      </c>
      <c r="B725" s="11" t="s">
        <v>306</v>
      </c>
      <c r="C725" s="11" t="s">
        <v>141</v>
      </c>
      <c r="D725" s="1"/>
      <c r="E725" s="2" t="s">
        <v>24</v>
      </c>
      <c r="F725" s="13">
        <v>25</v>
      </c>
      <c r="G725" s="14">
        <v>104</v>
      </c>
      <c r="H725" s="1"/>
      <c r="I725" s="1"/>
      <c r="J725" s="13"/>
      <c r="K725" s="15">
        <v>1352</v>
      </c>
      <c r="L725" s="2" t="s">
        <v>21</v>
      </c>
      <c r="M725" s="16">
        <f t="shared" si="16"/>
        <v>0.4779411764705882</v>
      </c>
      <c r="N725" s="17">
        <v>44519.413194444445</v>
      </c>
      <c r="O725" s="17">
        <v>44522.708333333336</v>
      </c>
      <c r="P725" s="11" t="s">
        <v>28</v>
      </c>
      <c r="Q725" s="18">
        <v>44519.475694444445</v>
      </c>
    </row>
    <row r="726" spans="1:17" x14ac:dyDescent="0.4">
      <c r="A726" s="11">
        <v>725</v>
      </c>
      <c r="B726" s="11" t="s">
        <v>341</v>
      </c>
      <c r="C726" s="11" t="s">
        <v>752</v>
      </c>
      <c r="D726" s="1"/>
      <c r="E726" s="2" t="s">
        <v>66</v>
      </c>
      <c r="F726" s="13">
        <v>276</v>
      </c>
      <c r="G726" s="14">
        <v>25</v>
      </c>
      <c r="H726" s="1"/>
      <c r="I726" s="1"/>
      <c r="J726" s="13"/>
      <c r="K726" s="15">
        <v>3450</v>
      </c>
      <c r="L726" s="2" t="s">
        <v>21</v>
      </c>
      <c r="M726" s="16">
        <f t="shared" si="16"/>
        <v>0.84558823529411764</v>
      </c>
      <c r="N726" s="17">
        <v>44519.461805555555</v>
      </c>
      <c r="O726" s="17">
        <v>44524.708333333336</v>
      </c>
      <c r="P726" s="11"/>
      <c r="Q726" s="18">
        <v>44524.604166666664</v>
      </c>
    </row>
    <row r="727" spans="1:17" x14ac:dyDescent="0.4">
      <c r="A727" s="11">
        <v>726</v>
      </c>
      <c r="B727" s="11" t="s">
        <v>22</v>
      </c>
      <c r="C727" s="11" t="s">
        <v>753</v>
      </c>
      <c r="D727" s="1"/>
      <c r="E727" s="2" t="s">
        <v>58</v>
      </c>
      <c r="F727" s="13">
        <v>36</v>
      </c>
      <c r="G727" s="14">
        <v>290</v>
      </c>
      <c r="H727" s="1" t="s">
        <v>20</v>
      </c>
      <c r="I727" s="1"/>
      <c r="J727" s="13"/>
      <c r="K727" s="15">
        <v>2610</v>
      </c>
      <c r="L727" s="2" t="s">
        <v>59</v>
      </c>
      <c r="M727" s="16">
        <f t="shared" si="16"/>
        <v>1.2794117647058825</v>
      </c>
      <c r="N727" s="17">
        <v>44519.472222222219</v>
      </c>
      <c r="O727" s="17">
        <v>44522.708333333336</v>
      </c>
      <c r="P727" s="11" t="s">
        <v>754</v>
      </c>
      <c r="Q727" s="18">
        <v>44525.427083333336</v>
      </c>
    </row>
    <row r="728" spans="1:17" x14ac:dyDescent="0.4">
      <c r="A728" s="11">
        <v>727</v>
      </c>
      <c r="B728" s="11" t="s">
        <v>100</v>
      </c>
      <c r="C728" s="11" t="s">
        <v>755</v>
      </c>
      <c r="D728" s="1"/>
      <c r="E728" s="2" t="s">
        <v>24</v>
      </c>
      <c r="F728" s="13">
        <v>66</v>
      </c>
      <c r="G728" s="14">
        <v>70</v>
      </c>
      <c r="H728" s="1"/>
      <c r="I728" s="1"/>
      <c r="J728" s="13"/>
      <c r="K728" s="15">
        <v>2310</v>
      </c>
      <c r="L728" s="2" t="s">
        <v>21</v>
      </c>
      <c r="M728" s="16">
        <f t="shared" si="16"/>
        <v>0.84926470588235292</v>
      </c>
      <c r="N728" s="17">
        <v>44519.545138888891</v>
      </c>
      <c r="O728" s="17">
        <v>44525.708333333336</v>
      </c>
      <c r="P728" s="11"/>
      <c r="Q728" s="18">
        <v>44519.607638888891</v>
      </c>
    </row>
    <row r="729" spans="1:17" x14ac:dyDescent="0.4">
      <c r="A729" s="11">
        <v>728</v>
      </c>
      <c r="B729" s="11" t="s">
        <v>22</v>
      </c>
      <c r="C729" s="11" t="s">
        <v>620</v>
      </c>
      <c r="D729" s="1"/>
      <c r="E729" s="2" t="s">
        <v>33</v>
      </c>
      <c r="F729" s="13">
        <v>4</v>
      </c>
      <c r="G729" s="14">
        <v>4000</v>
      </c>
      <c r="H729" s="1"/>
      <c r="I729" s="1"/>
      <c r="J729" s="13"/>
      <c r="K729" s="15">
        <v>4000</v>
      </c>
      <c r="L729" s="2" t="s">
        <v>59</v>
      </c>
      <c r="M729" s="16">
        <f t="shared" si="16"/>
        <v>1.9607843137254901</v>
      </c>
      <c r="N729" s="17">
        <v>44522.458333333336</v>
      </c>
      <c r="O729" s="17">
        <v>44526.708333333336</v>
      </c>
      <c r="P729" s="11"/>
      <c r="Q729" s="18">
        <v>44522.638888888891</v>
      </c>
    </row>
    <row r="730" spans="1:17" x14ac:dyDescent="0.4">
      <c r="A730" s="11">
        <v>729</v>
      </c>
      <c r="B730" s="11" t="s">
        <v>607</v>
      </c>
      <c r="C730" s="11" t="s">
        <v>756</v>
      </c>
      <c r="D730" s="1"/>
      <c r="E730" s="2" t="s">
        <v>33</v>
      </c>
      <c r="F730" s="13">
        <v>2</v>
      </c>
      <c r="G730" s="14">
        <v>10000</v>
      </c>
      <c r="H730" s="1"/>
      <c r="I730" s="1"/>
      <c r="J730" s="13"/>
      <c r="K730" s="15">
        <v>10000</v>
      </c>
      <c r="L730" s="2" t="s">
        <v>21</v>
      </c>
      <c r="M730" s="16">
        <f t="shared" si="16"/>
        <v>2.4509803921568629</v>
      </c>
      <c r="N730" s="17">
        <v>44522.548611111109</v>
      </c>
      <c r="O730" s="17">
        <v>44525.708333333336</v>
      </c>
      <c r="P730" s="11"/>
      <c r="Q730" s="18">
        <v>44524.486111111109</v>
      </c>
    </row>
    <row r="731" spans="1:17" x14ac:dyDescent="0.4">
      <c r="A731" s="11">
        <v>730</v>
      </c>
      <c r="B731" s="11" t="s">
        <v>250</v>
      </c>
      <c r="C731" s="11" t="s">
        <v>757</v>
      </c>
      <c r="D731" s="1"/>
      <c r="E731" s="2" t="s">
        <v>33</v>
      </c>
      <c r="F731" s="13">
        <v>2</v>
      </c>
      <c r="G731" s="14">
        <v>300</v>
      </c>
      <c r="H731" s="1"/>
      <c r="I731" s="1"/>
      <c r="J731" s="13"/>
      <c r="K731" s="15">
        <v>300</v>
      </c>
      <c r="L731" s="2" t="s">
        <v>21</v>
      </c>
      <c r="M731" s="16">
        <f t="shared" si="16"/>
        <v>7.3529411764705885E-2</v>
      </c>
      <c r="N731" s="17">
        <v>44522.583333333336</v>
      </c>
      <c r="O731" s="17">
        <v>44529.708333333336</v>
      </c>
      <c r="P731" s="11" t="s">
        <v>197</v>
      </c>
      <c r="Q731" s="18">
        <v>44526.458333333336</v>
      </c>
    </row>
    <row r="732" spans="1:17" x14ac:dyDescent="0.4">
      <c r="A732" s="11">
        <v>731</v>
      </c>
      <c r="B732" s="11" t="s">
        <v>250</v>
      </c>
      <c r="C732" s="11" t="s">
        <v>758</v>
      </c>
      <c r="D732" s="1"/>
      <c r="E732" s="2" t="s">
        <v>58</v>
      </c>
      <c r="F732" s="13">
        <v>42</v>
      </c>
      <c r="G732" s="14">
        <v>300</v>
      </c>
      <c r="H732" s="1" t="s">
        <v>20</v>
      </c>
      <c r="I732" s="1"/>
      <c r="J732" s="13"/>
      <c r="K732" s="15">
        <v>3300</v>
      </c>
      <c r="L732" s="2" t="s">
        <v>59</v>
      </c>
      <c r="M732" s="16">
        <f t="shared" si="16"/>
        <v>1.5441176470588234</v>
      </c>
      <c r="N732" s="17">
        <v>44522.583333333336</v>
      </c>
      <c r="O732" s="17">
        <v>44529.708333333336</v>
      </c>
      <c r="P732" s="11" t="s">
        <v>197</v>
      </c>
      <c r="Q732" s="18">
        <v>44526.59375</v>
      </c>
    </row>
    <row r="733" spans="1:17" x14ac:dyDescent="0.4">
      <c r="A733" s="11">
        <v>732</v>
      </c>
      <c r="B733" s="11" t="s">
        <v>95</v>
      </c>
      <c r="C733" s="11" t="s">
        <v>759</v>
      </c>
      <c r="D733" s="1"/>
      <c r="E733" s="2" t="s">
        <v>58</v>
      </c>
      <c r="F733" s="13">
        <v>8</v>
      </c>
      <c r="G733" s="14">
        <v>350</v>
      </c>
      <c r="H733" s="1" t="s">
        <v>20</v>
      </c>
      <c r="I733" s="1"/>
      <c r="J733" s="13"/>
      <c r="K733" s="15">
        <v>1400</v>
      </c>
      <c r="L733" s="2" t="s">
        <v>59</v>
      </c>
      <c r="M733" s="16">
        <f t="shared" si="16"/>
        <v>0.34313725490196079</v>
      </c>
      <c r="N733" s="17">
        <v>44522.618055555555</v>
      </c>
      <c r="O733" s="17">
        <v>44525.708333333336</v>
      </c>
      <c r="P733" s="11"/>
      <c r="Q733" s="18">
        <v>44524.496527777781</v>
      </c>
    </row>
    <row r="734" spans="1:17" x14ac:dyDescent="0.4">
      <c r="A734" s="11">
        <v>733</v>
      </c>
      <c r="B734" s="11" t="s">
        <v>519</v>
      </c>
      <c r="C734" s="11" t="s">
        <v>760</v>
      </c>
      <c r="D734" s="1"/>
      <c r="E734" s="2" t="s">
        <v>33</v>
      </c>
      <c r="F734" s="13">
        <v>1</v>
      </c>
      <c r="G734" s="14">
        <v>4000</v>
      </c>
      <c r="H734" s="1"/>
      <c r="I734" s="1"/>
      <c r="J734" s="13"/>
      <c r="K734" s="15">
        <v>4000</v>
      </c>
      <c r="L734" s="2" t="s">
        <v>21</v>
      </c>
      <c r="M734" s="16">
        <f t="shared" si="16"/>
        <v>0.49019607843137253</v>
      </c>
      <c r="N734" s="17">
        <v>44522.652777777781</v>
      </c>
      <c r="O734" s="17">
        <v>44525.708333333336</v>
      </c>
      <c r="P734" s="11" t="s">
        <v>79</v>
      </c>
      <c r="Q734" s="18">
        <v>44524.416666666664</v>
      </c>
    </row>
    <row r="735" spans="1:17" x14ac:dyDescent="0.4">
      <c r="A735" s="11">
        <v>734</v>
      </c>
      <c r="B735" s="11" t="s">
        <v>22</v>
      </c>
      <c r="C735" s="11" t="s">
        <v>352</v>
      </c>
      <c r="D735" s="1"/>
      <c r="E735" s="2" t="s">
        <v>33</v>
      </c>
      <c r="F735" s="13">
        <v>4</v>
      </c>
      <c r="G735" s="14">
        <v>6200</v>
      </c>
      <c r="H735" s="1"/>
      <c r="I735" s="1"/>
      <c r="J735" s="13"/>
      <c r="K735" s="15">
        <v>6200</v>
      </c>
      <c r="L735" s="2" t="s">
        <v>59</v>
      </c>
      <c r="M735" s="16">
        <f t="shared" si="16"/>
        <v>3.0392156862745097</v>
      </c>
      <c r="N735" s="17">
        <v>44524.458333333336</v>
      </c>
      <c r="O735" s="17">
        <v>44529.708333333336</v>
      </c>
      <c r="P735" s="11"/>
      <c r="Q735" s="18">
        <v>44525.430555555555</v>
      </c>
    </row>
    <row r="736" spans="1:17" x14ac:dyDescent="0.4">
      <c r="A736" s="11">
        <v>735</v>
      </c>
      <c r="B736" s="11" t="s">
        <v>245</v>
      </c>
      <c r="C736" s="11" t="s">
        <v>761</v>
      </c>
      <c r="D736" s="1"/>
      <c r="E736" s="2" t="s">
        <v>33</v>
      </c>
      <c r="F736" s="13">
        <v>2</v>
      </c>
      <c r="G736" s="14">
        <v>500</v>
      </c>
      <c r="H736" s="1"/>
      <c r="I736" s="1"/>
      <c r="J736" s="13"/>
      <c r="K736" s="15">
        <v>500</v>
      </c>
      <c r="L736" s="2" t="s">
        <v>21</v>
      </c>
      <c r="M736" s="16">
        <f t="shared" si="16"/>
        <v>0.12254901960784313</v>
      </c>
      <c r="N736" s="17">
        <v>44524.663194444445</v>
      </c>
      <c r="O736" s="17">
        <v>44526.708333333336</v>
      </c>
      <c r="P736" s="11"/>
      <c r="Q736" s="18">
        <v>44525.416666666664</v>
      </c>
    </row>
    <row r="737" spans="1:17" x14ac:dyDescent="0.4">
      <c r="A737" s="11">
        <v>736</v>
      </c>
      <c r="B737" s="11" t="s">
        <v>22</v>
      </c>
      <c r="C737" s="11" t="s">
        <v>620</v>
      </c>
      <c r="D737" s="1"/>
      <c r="E737" s="2" t="s">
        <v>33</v>
      </c>
      <c r="F737" s="13">
        <v>4</v>
      </c>
      <c r="G737" s="14">
        <v>4000</v>
      </c>
      <c r="H737" s="1"/>
      <c r="I737" s="1"/>
      <c r="J737" s="13"/>
      <c r="K737" s="15">
        <v>4000</v>
      </c>
      <c r="L737" s="2" t="s">
        <v>21</v>
      </c>
      <c r="M737" s="16">
        <f t="shared" si="16"/>
        <v>1.9607843137254901</v>
      </c>
      <c r="N737" s="17">
        <v>44524.666666666664</v>
      </c>
      <c r="O737" s="17">
        <v>44529.708333333336</v>
      </c>
      <c r="P737" s="11"/>
      <c r="Q737" s="18">
        <v>44525.517361111109</v>
      </c>
    </row>
    <row r="738" spans="1:17" x14ac:dyDescent="0.4">
      <c r="A738" s="11">
        <v>737</v>
      </c>
      <c r="B738" s="11" t="s">
        <v>31</v>
      </c>
      <c r="C738" s="11" t="s">
        <v>762</v>
      </c>
      <c r="D738" s="1"/>
      <c r="E738" s="2" t="s">
        <v>33</v>
      </c>
      <c r="F738" s="13">
        <v>2</v>
      </c>
      <c r="G738" s="14">
        <v>43000</v>
      </c>
      <c r="H738" s="1"/>
      <c r="I738" s="1" t="s">
        <v>20</v>
      </c>
      <c r="J738" s="13"/>
      <c r="K738" s="15">
        <v>43000</v>
      </c>
      <c r="L738" s="2" t="s">
        <v>21</v>
      </c>
      <c r="M738" s="16">
        <f t="shared" si="16"/>
        <v>10.53921568627451</v>
      </c>
      <c r="N738" s="17">
        <v>44525.489583333336</v>
      </c>
      <c r="O738" s="17">
        <v>44526.708333333336</v>
      </c>
      <c r="P738" s="11" t="s">
        <v>79</v>
      </c>
      <c r="Q738" s="18">
        <v>44526.447916666664</v>
      </c>
    </row>
    <row r="739" spans="1:17" x14ac:dyDescent="0.4">
      <c r="A739" s="11">
        <v>738</v>
      </c>
      <c r="B739" s="11" t="s">
        <v>22</v>
      </c>
      <c r="C739" s="11" t="s">
        <v>254</v>
      </c>
      <c r="D739" s="1"/>
      <c r="E739" s="2" t="s">
        <v>33</v>
      </c>
      <c r="F739" s="13">
        <v>4</v>
      </c>
      <c r="G739" s="14">
        <v>2320</v>
      </c>
      <c r="H739" s="1"/>
      <c r="I739" s="1"/>
      <c r="J739" s="13"/>
      <c r="K739" s="15">
        <v>2320</v>
      </c>
      <c r="L739" s="2" t="s">
        <v>59</v>
      </c>
      <c r="M739" s="16">
        <f t="shared" si="16"/>
        <v>1.1372549019607843</v>
      </c>
      <c r="N739" s="17">
        <v>44525.548611111109</v>
      </c>
      <c r="O739" s="17">
        <v>44530.708333333336</v>
      </c>
      <c r="P739" s="11"/>
      <c r="Q739" s="18">
        <v>44526.479166666664</v>
      </c>
    </row>
    <row r="740" spans="1:17" x14ac:dyDescent="0.4">
      <c r="A740" s="11">
        <v>739</v>
      </c>
      <c r="B740" s="11" t="s">
        <v>77</v>
      </c>
      <c r="C740" s="11" t="s">
        <v>763</v>
      </c>
      <c r="D740" s="1"/>
      <c r="E740" s="2" t="s">
        <v>33</v>
      </c>
      <c r="F740" s="13">
        <v>2</v>
      </c>
      <c r="G740" s="14">
        <v>5000</v>
      </c>
      <c r="H740" s="1"/>
      <c r="I740" s="1"/>
      <c r="J740" s="13"/>
      <c r="K740" s="15">
        <v>5000</v>
      </c>
      <c r="L740" s="2" t="s">
        <v>21</v>
      </c>
      <c r="M740" s="16">
        <f t="shared" si="16"/>
        <v>1.2254901960784315</v>
      </c>
      <c r="N740" s="17">
        <v>44526.489583333336</v>
      </c>
      <c r="O740" s="17">
        <v>44547.708333333336</v>
      </c>
      <c r="P740" s="11"/>
      <c r="Q740" s="18">
        <v>44526.631944444445</v>
      </c>
    </row>
    <row r="741" spans="1:17" x14ac:dyDescent="0.4">
      <c r="A741" s="11">
        <v>740</v>
      </c>
      <c r="B741" s="11" t="s">
        <v>29</v>
      </c>
      <c r="C741" s="11" t="s">
        <v>764</v>
      </c>
      <c r="D741" s="1"/>
      <c r="E741" s="2" t="s">
        <v>33</v>
      </c>
      <c r="F741" s="13">
        <v>2</v>
      </c>
      <c r="G741" s="14">
        <v>2000</v>
      </c>
      <c r="H741" s="1"/>
      <c r="I741" s="1"/>
      <c r="J741" s="13"/>
      <c r="K741" s="15">
        <v>2000</v>
      </c>
      <c r="L741" s="2" t="s">
        <v>21</v>
      </c>
      <c r="M741" s="16">
        <f t="shared" si="16"/>
        <v>0.49019607843137253</v>
      </c>
      <c r="N741" s="17">
        <v>44529.454861111109</v>
      </c>
      <c r="O741" s="17">
        <v>44540.708333333336</v>
      </c>
      <c r="P741" s="11"/>
      <c r="Q741" s="18">
        <v>44529.6875</v>
      </c>
    </row>
    <row r="742" spans="1:17" x14ac:dyDescent="0.4">
      <c r="A742" s="11">
        <v>741</v>
      </c>
      <c r="B742" s="11" t="s">
        <v>765</v>
      </c>
      <c r="C742" s="11" t="s">
        <v>766</v>
      </c>
      <c r="D742" s="1"/>
      <c r="E742" s="2" t="s">
        <v>24</v>
      </c>
      <c r="F742" s="13">
        <v>69</v>
      </c>
      <c r="G742" s="14">
        <v>80</v>
      </c>
      <c r="H742" s="1"/>
      <c r="I742" s="1"/>
      <c r="J742" s="13"/>
      <c r="K742" s="15">
        <v>2800</v>
      </c>
      <c r="L742" s="2" t="s">
        <v>21</v>
      </c>
      <c r="M742" s="16">
        <f t="shared" si="16"/>
        <v>1.0147058823529411</v>
      </c>
      <c r="N742" s="17">
        <v>44529.555555555555</v>
      </c>
      <c r="O742" s="17">
        <v>44532.708333333336</v>
      </c>
      <c r="P742" s="11" t="s">
        <v>79</v>
      </c>
      <c r="Q742" s="18">
        <v>44529.666666666664</v>
      </c>
    </row>
    <row r="743" spans="1:17" x14ac:dyDescent="0.4">
      <c r="A743" s="11">
        <v>742</v>
      </c>
      <c r="B743" s="11" t="s">
        <v>765</v>
      </c>
      <c r="C743" s="11" t="s">
        <v>767</v>
      </c>
      <c r="D743" s="1"/>
      <c r="E743" s="2" t="s">
        <v>24</v>
      </c>
      <c r="F743" s="13">
        <v>3</v>
      </c>
      <c r="G743" s="14">
        <v>80</v>
      </c>
      <c r="H743" s="1"/>
      <c r="I743" s="1" t="s">
        <v>20</v>
      </c>
      <c r="J743" s="13"/>
      <c r="K743" s="15">
        <v>240</v>
      </c>
      <c r="L743" s="2" t="s">
        <v>59</v>
      </c>
      <c r="M743" s="16">
        <f t="shared" si="16"/>
        <v>8.8235294117647051E-2</v>
      </c>
      <c r="N743" s="17">
        <v>44529.555555555555</v>
      </c>
      <c r="O743" s="17">
        <v>44532.708333333336</v>
      </c>
      <c r="P743" s="11" t="s">
        <v>79</v>
      </c>
      <c r="Q743" s="18">
        <v>44529.666666666664</v>
      </c>
    </row>
    <row r="744" spans="1:17" x14ac:dyDescent="0.4">
      <c r="A744" s="11">
        <v>743</v>
      </c>
      <c r="B744" s="11" t="s">
        <v>765</v>
      </c>
      <c r="C744" s="11" t="s">
        <v>768</v>
      </c>
      <c r="D744" s="1"/>
      <c r="E744" s="2" t="s">
        <v>24</v>
      </c>
      <c r="F744" s="13">
        <v>69</v>
      </c>
      <c r="G744" s="14">
        <v>80</v>
      </c>
      <c r="H744" s="1"/>
      <c r="I744" s="1"/>
      <c r="J744" s="13"/>
      <c r="K744" s="15">
        <v>2800</v>
      </c>
      <c r="L744" s="2" t="s">
        <v>21</v>
      </c>
      <c r="M744" s="16">
        <f t="shared" si="16"/>
        <v>1.0147058823529411</v>
      </c>
      <c r="N744" s="17">
        <v>44529.555555555555</v>
      </c>
      <c r="O744" s="17">
        <v>44532.708333333336</v>
      </c>
      <c r="P744" s="11" t="s">
        <v>79</v>
      </c>
      <c r="Q744" s="18">
        <v>44529.659722222219</v>
      </c>
    </row>
    <row r="745" spans="1:17" x14ac:dyDescent="0.4">
      <c r="A745" s="11">
        <v>744</v>
      </c>
      <c r="B745" s="11" t="s">
        <v>765</v>
      </c>
      <c r="C745" s="11" t="s">
        <v>769</v>
      </c>
      <c r="D745" s="1"/>
      <c r="E745" s="2" t="s">
        <v>24</v>
      </c>
      <c r="F745" s="13">
        <v>3</v>
      </c>
      <c r="G745" s="14">
        <v>80</v>
      </c>
      <c r="H745" s="1"/>
      <c r="I745" s="1" t="s">
        <v>20</v>
      </c>
      <c r="J745" s="13"/>
      <c r="K745" s="15">
        <v>240</v>
      </c>
      <c r="L745" s="2" t="s">
        <v>59</v>
      </c>
      <c r="M745" s="16">
        <f t="shared" si="16"/>
        <v>8.8235294117647051E-2</v>
      </c>
      <c r="N745" s="17">
        <v>44529.555555555555</v>
      </c>
      <c r="O745" s="17">
        <v>44532.708333333336</v>
      </c>
      <c r="P745" s="11" t="s">
        <v>79</v>
      </c>
      <c r="Q745" s="18">
        <v>44529.659722222219</v>
      </c>
    </row>
    <row r="746" spans="1:17" x14ac:dyDescent="0.4">
      <c r="A746" s="11">
        <v>745</v>
      </c>
      <c r="B746" s="11" t="s">
        <v>26</v>
      </c>
      <c r="C746" s="11" t="s">
        <v>770</v>
      </c>
      <c r="D746" s="1"/>
      <c r="E746" s="2" t="s">
        <v>24</v>
      </c>
      <c r="F746" s="13">
        <v>62</v>
      </c>
      <c r="G746" s="14">
        <v>100</v>
      </c>
      <c r="H746" s="1"/>
      <c r="I746" s="1"/>
      <c r="J746" s="13"/>
      <c r="K746" s="15">
        <v>3100</v>
      </c>
      <c r="L746" s="2" t="s">
        <v>21</v>
      </c>
      <c r="M746" s="16">
        <f t="shared" si="16"/>
        <v>1.1397058823529411</v>
      </c>
      <c r="N746" s="17">
        <v>44530.381944444445</v>
      </c>
      <c r="O746" s="17">
        <v>44530.708333333336</v>
      </c>
      <c r="P746" s="11"/>
      <c r="Q746" s="18">
        <v>44530.631944444445</v>
      </c>
    </row>
    <row r="747" spans="1:17" x14ac:dyDescent="0.4">
      <c r="A747" s="11">
        <v>746</v>
      </c>
      <c r="B747" s="11" t="s">
        <v>341</v>
      </c>
      <c r="C747" s="11" t="s">
        <v>545</v>
      </c>
      <c r="D747" s="1"/>
      <c r="E747" s="2" t="s">
        <v>66</v>
      </c>
      <c r="F747" s="13">
        <v>444</v>
      </c>
      <c r="G747" s="14">
        <v>43</v>
      </c>
      <c r="H747" s="1"/>
      <c r="I747" s="1"/>
      <c r="J747" s="13"/>
      <c r="K747" s="15">
        <v>9324</v>
      </c>
      <c r="L747" s="2" t="s">
        <v>21</v>
      </c>
      <c r="M747" s="16">
        <f t="shared" si="16"/>
        <v>2.3397058823529409</v>
      </c>
      <c r="N747" s="17">
        <v>44530.388888888891</v>
      </c>
      <c r="O747" s="17">
        <v>44536.708333333336</v>
      </c>
      <c r="P747" s="11"/>
      <c r="Q747" s="18">
        <v>44531.625</v>
      </c>
    </row>
    <row r="748" spans="1:17" x14ac:dyDescent="0.4">
      <c r="A748" s="11">
        <v>747</v>
      </c>
      <c r="B748" s="11" t="s">
        <v>95</v>
      </c>
      <c r="C748" s="11" t="s">
        <v>771</v>
      </c>
      <c r="D748" s="1"/>
      <c r="E748" s="2" t="s">
        <v>58</v>
      </c>
      <c r="F748" s="13">
        <v>6</v>
      </c>
      <c r="G748" s="14">
        <v>500</v>
      </c>
      <c r="H748" s="1"/>
      <c r="I748" s="1"/>
      <c r="J748" s="13">
        <v>1500</v>
      </c>
      <c r="K748" s="15">
        <v>1500</v>
      </c>
      <c r="L748" s="2" t="s">
        <v>59</v>
      </c>
      <c r="M748" s="16">
        <f t="shared" si="16"/>
        <v>0.36764705882352938</v>
      </c>
      <c r="N748" s="17">
        <v>44530.5625</v>
      </c>
      <c r="O748" s="17">
        <v>44532.708333333336</v>
      </c>
      <c r="P748" s="11" t="s">
        <v>28</v>
      </c>
      <c r="Q748" s="18">
        <v>44531.496527777781</v>
      </c>
    </row>
    <row r="749" spans="1:17" x14ac:dyDescent="0.4">
      <c r="A749" s="11">
        <v>748</v>
      </c>
      <c r="B749" s="11" t="s">
        <v>95</v>
      </c>
      <c r="C749" s="11" t="s">
        <v>772</v>
      </c>
      <c r="D749" s="1"/>
      <c r="E749" s="2" t="s">
        <v>33</v>
      </c>
      <c r="F749" s="13">
        <v>2</v>
      </c>
      <c r="G749" s="14">
        <v>1860</v>
      </c>
      <c r="H749" s="1"/>
      <c r="I749" s="1"/>
      <c r="J749" s="13"/>
      <c r="K749" s="15">
        <v>1860</v>
      </c>
      <c r="L749" s="2" t="s">
        <v>21</v>
      </c>
      <c r="M749" s="16">
        <f t="shared" si="16"/>
        <v>0.45588235294117646</v>
      </c>
      <c r="N749" s="17">
        <v>44530.607638888891</v>
      </c>
      <c r="O749" s="17">
        <v>44536.708333333336</v>
      </c>
      <c r="P749" s="11"/>
      <c r="Q749" s="18">
        <v>44531.482638888891</v>
      </c>
    </row>
    <row r="750" spans="1:17" x14ac:dyDescent="0.4">
      <c r="A750" s="11">
        <v>749</v>
      </c>
      <c r="B750" s="11" t="s">
        <v>26</v>
      </c>
      <c r="C750" s="11" t="s">
        <v>773</v>
      </c>
      <c r="D750" s="1"/>
      <c r="E750" s="2" t="s">
        <v>24</v>
      </c>
      <c r="F750" s="13">
        <v>4</v>
      </c>
      <c r="G750" s="14">
        <v>95</v>
      </c>
      <c r="H750" s="1"/>
      <c r="I750" s="1"/>
      <c r="J750" s="13"/>
      <c r="K750" s="15">
        <v>190</v>
      </c>
      <c r="L750" s="2" t="s">
        <v>21</v>
      </c>
      <c r="M750" s="16">
        <f t="shared" si="16"/>
        <v>6.985294117647059E-2</v>
      </c>
      <c r="N750" s="17">
        <v>44530.6875</v>
      </c>
      <c r="O750" s="17">
        <v>44532.708333333336</v>
      </c>
      <c r="P750" s="11"/>
      <c r="Q750" s="18">
        <v>44531.555555555555</v>
      </c>
    </row>
    <row r="751" spans="1:17" x14ac:dyDescent="0.4">
      <c r="A751" s="11">
        <v>750</v>
      </c>
      <c r="B751" s="11" t="s">
        <v>77</v>
      </c>
      <c r="C751" s="11" t="s">
        <v>774</v>
      </c>
      <c r="D751" s="1"/>
      <c r="E751" s="2" t="s">
        <v>33</v>
      </c>
      <c r="F751" s="13">
        <v>1</v>
      </c>
      <c r="G751" s="14">
        <v>6000</v>
      </c>
      <c r="H751" s="1" t="s">
        <v>20</v>
      </c>
      <c r="I751" s="1"/>
      <c r="J751" s="13"/>
      <c r="K751" s="15">
        <v>6000</v>
      </c>
      <c r="L751" s="2" t="s">
        <v>21</v>
      </c>
      <c r="M751" s="16">
        <f t="shared" si="16"/>
        <v>0.73529411764705876</v>
      </c>
      <c r="N751" s="17">
        <v>44531.375</v>
      </c>
      <c r="O751" s="17">
        <v>44533.708333333336</v>
      </c>
      <c r="P751" s="11"/>
      <c r="Q751" s="18">
        <v>44531.701388888891</v>
      </c>
    </row>
    <row r="752" spans="1:17" x14ac:dyDescent="0.4">
      <c r="A752" s="11">
        <v>751</v>
      </c>
      <c r="B752" s="11" t="s">
        <v>50</v>
      </c>
      <c r="C752" s="11" t="s">
        <v>775</v>
      </c>
      <c r="D752" s="1"/>
      <c r="E752" s="2" t="s">
        <v>33</v>
      </c>
      <c r="F752" s="13">
        <v>2</v>
      </c>
      <c r="G752" s="14">
        <v>4040</v>
      </c>
      <c r="H752" s="1"/>
      <c r="I752" s="1"/>
      <c r="J752" s="13"/>
      <c r="K752" s="15">
        <v>4040</v>
      </c>
      <c r="L752" s="2" t="s">
        <v>21</v>
      </c>
      <c r="M752" s="16">
        <f t="shared" si="16"/>
        <v>0.99019607843137258</v>
      </c>
      <c r="N752" s="17">
        <v>44531.378472222219</v>
      </c>
      <c r="O752" s="17">
        <v>44543.708333333336</v>
      </c>
      <c r="P752" s="11"/>
      <c r="Q752" s="18">
        <v>44531.538194444445</v>
      </c>
    </row>
    <row r="753" spans="1:17" x14ac:dyDescent="0.4">
      <c r="A753" s="11">
        <v>752</v>
      </c>
      <c r="B753" s="11" t="s">
        <v>341</v>
      </c>
      <c r="C753" s="11" t="s">
        <v>776</v>
      </c>
      <c r="D753" s="1"/>
      <c r="E753" s="2" t="s">
        <v>33</v>
      </c>
      <c r="F753" s="13">
        <v>1</v>
      </c>
      <c r="G753" s="14">
        <v>10000</v>
      </c>
      <c r="H753" s="1"/>
      <c r="I753" s="1"/>
      <c r="J753" s="13"/>
      <c r="K753" s="15">
        <v>10000</v>
      </c>
      <c r="L753" s="2" t="s">
        <v>21</v>
      </c>
      <c r="M753" s="16">
        <f t="shared" si="16"/>
        <v>1.2254901960784315</v>
      </c>
      <c r="N753" s="17">
        <v>44531.378472222219</v>
      </c>
      <c r="O753" s="17">
        <v>44533.708333333336</v>
      </c>
      <c r="P753" s="11"/>
      <c r="Q753" s="18">
        <v>44531.65625</v>
      </c>
    </row>
    <row r="754" spans="1:17" x14ac:dyDescent="0.4">
      <c r="A754" s="11">
        <v>753</v>
      </c>
      <c r="B754" s="11" t="s">
        <v>26</v>
      </c>
      <c r="C754" s="11" t="s">
        <v>777</v>
      </c>
      <c r="D754" s="1"/>
      <c r="E754" s="2" t="s">
        <v>24</v>
      </c>
      <c r="F754" s="13">
        <v>5</v>
      </c>
      <c r="G754" s="14">
        <v>200</v>
      </c>
      <c r="H754" s="1"/>
      <c r="I754" s="1"/>
      <c r="J754" s="13"/>
      <c r="K754" s="15">
        <v>600</v>
      </c>
      <c r="L754" s="2" t="s">
        <v>21</v>
      </c>
      <c r="M754" s="16">
        <f t="shared" si="16"/>
        <v>0.18382352941176469</v>
      </c>
      <c r="N754" s="17">
        <v>44531.399305555555</v>
      </c>
      <c r="O754" s="17">
        <v>44533.708333333336</v>
      </c>
      <c r="P754" s="11"/>
      <c r="Q754" s="18">
        <v>44533.399305555555</v>
      </c>
    </row>
    <row r="755" spans="1:17" x14ac:dyDescent="0.4">
      <c r="A755" s="11">
        <v>754</v>
      </c>
      <c r="B755" s="11" t="s">
        <v>204</v>
      </c>
      <c r="C755" s="11" t="s">
        <v>205</v>
      </c>
      <c r="D755" s="1"/>
      <c r="E755" s="2" t="s">
        <v>24</v>
      </c>
      <c r="F755" s="13">
        <v>17</v>
      </c>
      <c r="G755" s="14">
        <v>50</v>
      </c>
      <c r="H755" s="1"/>
      <c r="I755" s="1"/>
      <c r="J755" s="13"/>
      <c r="K755" s="15">
        <v>450</v>
      </c>
      <c r="L755" s="2" t="s">
        <v>21</v>
      </c>
      <c r="M755" s="16">
        <f t="shared" si="16"/>
        <v>0.15625</v>
      </c>
      <c r="N755" s="17">
        <v>44531.409722222219</v>
      </c>
      <c r="O755" s="17">
        <v>44533.708333333336</v>
      </c>
      <c r="P755" s="11"/>
      <c r="Q755" s="18">
        <v>44531.440972222219</v>
      </c>
    </row>
    <row r="756" spans="1:17" x14ac:dyDescent="0.4">
      <c r="A756" s="11">
        <v>755</v>
      </c>
      <c r="B756" s="11" t="s">
        <v>22</v>
      </c>
      <c r="C756" s="11" t="s">
        <v>778</v>
      </c>
      <c r="D756" s="1"/>
      <c r="E756" s="2" t="s">
        <v>33</v>
      </c>
      <c r="F756" s="13">
        <v>2</v>
      </c>
      <c r="G756" s="14">
        <v>900</v>
      </c>
      <c r="H756" s="1"/>
      <c r="I756" s="1"/>
      <c r="J756" s="13"/>
      <c r="K756" s="15">
        <v>900</v>
      </c>
      <c r="L756" s="2" t="s">
        <v>21</v>
      </c>
      <c r="M756" s="16">
        <f t="shared" si="16"/>
        <v>0.22058823529411764</v>
      </c>
      <c r="N756" s="17">
        <v>44531.416666666664</v>
      </c>
      <c r="O756" s="17">
        <v>44536.708333333336</v>
      </c>
      <c r="P756" s="11"/>
      <c r="Q756" s="18">
        <v>44533.631944444445</v>
      </c>
    </row>
    <row r="757" spans="1:17" x14ac:dyDescent="0.4">
      <c r="A757" s="11">
        <v>756</v>
      </c>
      <c r="B757" s="11" t="s">
        <v>95</v>
      </c>
      <c r="C757" s="11" t="s">
        <v>779</v>
      </c>
      <c r="D757" s="1"/>
      <c r="E757" s="2" t="s">
        <v>33</v>
      </c>
      <c r="F757" s="13">
        <v>2</v>
      </c>
      <c r="G757" s="14">
        <v>2900</v>
      </c>
      <c r="H757" s="1"/>
      <c r="I757" s="1"/>
      <c r="J757" s="13"/>
      <c r="K757" s="15">
        <v>2900</v>
      </c>
      <c r="L757" s="2" t="s">
        <v>21</v>
      </c>
      <c r="M757" s="16">
        <f t="shared" si="16"/>
        <v>0.71078431372549022</v>
      </c>
      <c r="N757" s="17">
        <v>44531.572916666664</v>
      </c>
      <c r="O757" s="17">
        <v>44536.708333333336</v>
      </c>
      <c r="P757" s="11"/>
      <c r="Q757" s="18">
        <v>44533.618055555555</v>
      </c>
    </row>
    <row r="758" spans="1:17" x14ac:dyDescent="0.4">
      <c r="A758" s="11">
        <v>757</v>
      </c>
      <c r="B758" s="11" t="s">
        <v>95</v>
      </c>
      <c r="C758" s="11" t="s">
        <v>780</v>
      </c>
      <c r="D758" s="1"/>
      <c r="E758" s="2" t="s">
        <v>33</v>
      </c>
      <c r="F758" s="13">
        <v>2</v>
      </c>
      <c r="G758" s="14">
        <v>1800</v>
      </c>
      <c r="H758" s="1"/>
      <c r="I758" s="1"/>
      <c r="J758" s="13"/>
      <c r="K758" s="15">
        <v>1800</v>
      </c>
      <c r="L758" s="2" t="s">
        <v>21</v>
      </c>
      <c r="M758" s="16">
        <f t="shared" si="16"/>
        <v>0.44117647058823528</v>
      </c>
      <c r="N758" s="17">
        <v>44531.572916666664</v>
      </c>
      <c r="O758" s="17">
        <v>44536.708333333336</v>
      </c>
      <c r="P758" s="11"/>
      <c r="Q758" s="18">
        <v>44533.645833333336</v>
      </c>
    </row>
    <row r="759" spans="1:17" x14ac:dyDescent="0.4">
      <c r="A759" s="11">
        <v>758</v>
      </c>
      <c r="B759" s="11" t="s">
        <v>240</v>
      </c>
      <c r="C759" s="11" t="s">
        <v>781</v>
      </c>
      <c r="D759" s="1"/>
      <c r="E759" s="2" t="s">
        <v>24</v>
      </c>
      <c r="F759" s="13">
        <v>27</v>
      </c>
      <c r="G759" s="14">
        <v>210</v>
      </c>
      <c r="H759" s="1"/>
      <c r="I759" s="1"/>
      <c r="J759" s="13"/>
      <c r="K759" s="15">
        <v>2940</v>
      </c>
      <c r="L759" s="2" t="s">
        <v>21</v>
      </c>
      <c r="M759" s="16">
        <f t="shared" si="16"/>
        <v>1.0422794117647058</v>
      </c>
      <c r="N759" s="17">
        <v>44531.611111111109</v>
      </c>
      <c r="O759" s="17">
        <v>44539.708333333336</v>
      </c>
      <c r="P759" s="11"/>
      <c r="Q759" s="18">
        <v>44533.486111111109</v>
      </c>
    </row>
    <row r="760" spans="1:17" x14ac:dyDescent="0.4">
      <c r="A760" s="11">
        <v>759</v>
      </c>
      <c r="B760" s="11" t="s">
        <v>29</v>
      </c>
      <c r="C760" s="11" t="s">
        <v>782</v>
      </c>
      <c r="D760" s="1"/>
      <c r="E760" s="2" t="s">
        <v>24</v>
      </c>
      <c r="F760" s="13">
        <v>68</v>
      </c>
      <c r="G760" s="14">
        <v>100</v>
      </c>
      <c r="H760" s="1"/>
      <c r="I760" s="1"/>
      <c r="J760" s="13"/>
      <c r="K760" s="15">
        <v>3400</v>
      </c>
      <c r="L760" s="2" t="s">
        <v>21</v>
      </c>
      <c r="M760" s="16">
        <f t="shared" si="16"/>
        <v>1.25</v>
      </c>
      <c r="N760" s="17">
        <v>44531.614583333336</v>
      </c>
      <c r="O760" s="17">
        <v>44540.708333333336</v>
      </c>
      <c r="P760" s="11"/>
      <c r="Q760" s="18">
        <v>44533.607638888891</v>
      </c>
    </row>
    <row r="761" spans="1:17" x14ac:dyDescent="0.4">
      <c r="A761" s="11">
        <v>760</v>
      </c>
      <c r="B761" s="11" t="s">
        <v>597</v>
      </c>
      <c r="C761" s="11" t="s">
        <v>783</v>
      </c>
      <c r="D761" s="1"/>
      <c r="E761" s="2" t="s">
        <v>33</v>
      </c>
      <c r="F761" s="13">
        <v>2</v>
      </c>
      <c r="G761" s="14">
        <v>43000</v>
      </c>
      <c r="H761" s="1"/>
      <c r="I761" s="1" t="s">
        <v>20</v>
      </c>
      <c r="J761" s="13"/>
      <c r="K761" s="15">
        <v>43000</v>
      </c>
      <c r="L761" s="2" t="s">
        <v>21</v>
      </c>
      <c r="M761" s="16">
        <f t="shared" si="16"/>
        <v>10.53921568627451</v>
      </c>
      <c r="N761" s="17">
        <v>44532.395833333336</v>
      </c>
      <c r="O761" s="17">
        <v>44533.5</v>
      </c>
      <c r="P761" s="11" t="s">
        <v>262</v>
      </c>
      <c r="Q761" s="18">
        <v>44533.451388888891</v>
      </c>
    </row>
    <row r="762" spans="1:17" x14ac:dyDescent="0.4">
      <c r="A762" s="11">
        <v>761</v>
      </c>
      <c r="B762" s="11" t="s">
        <v>250</v>
      </c>
      <c r="C762" s="11" t="s">
        <v>784</v>
      </c>
      <c r="D762" s="1"/>
      <c r="E762" s="2" t="s">
        <v>24</v>
      </c>
      <c r="F762" s="13">
        <v>114</v>
      </c>
      <c r="G762" s="14">
        <v>50</v>
      </c>
      <c r="H762" s="1"/>
      <c r="I762" s="1"/>
      <c r="J762" s="13"/>
      <c r="K762" s="15">
        <v>2850</v>
      </c>
      <c r="L762" s="2" t="s">
        <v>21</v>
      </c>
      <c r="M762" s="16">
        <f t="shared" si="16"/>
        <v>1.0477941176470589</v>
      </c>
      <c r="N762" s="17">
        <v>44532.46875</v>
      </c>
      <c r="O762" s="17">
        <v>44538.708333333336</v>
      </c>
      <c r="P762" s="11"/>
      <c r="Q762" s="18">
        <v>44536.711805555555</v>
      </c>
    </row>
    <row r="763" spans="1:17" x14ac:dyDescent="0.4">
      <c r="A763" s="11">
        <v>762</v>
      </c>
      <c r="B763" s="11" t="s">
        <v>195</v>
      </c>
      <c r="C763" s="11" t="s">
        <v>622</v>
      </c>
      <c r="D763" s="1" t="s">
        <v>20</v>
      </c>
      <c r="E763" s="2" t="s">
        <v>58</v>
      </c>
      <c r="F763" s="13">
        <v>132</v>
      </c>
      <c r="G763" s="14">
        <v>50</v>
      </c>
      <c r="H763" s="1"/>
      <c r="I763" s="1"/>
      <c r="J763" s="13"/>
      <c r="K763" s="15">
        <v>3300</v>
      </c>
      <c r="L763" s="2" t="s">
        <v>21</v>
      </c>
      <c r="M763" s="16">
        <f t="shared" si="16"/>
        <v>0.80882352941176472</v>
      </c>
      <c r="N763" s="17">
        <v>44532.545138888891</v>
      </c>
      <c r="O763" s="17">
        <v>44540.708333333336</v>
      </c>
      <c r="P763" s="11"/>
      <c r="Q763" s="18">
        <v>44536.496527777781</v>
      </c>
    </row>
    <row r="764" spans="1:17" x14ac:dyDescent="0.4">
      <c r="A764" s="11">
        <v>763</v>
      </c>
      <c r="B764" s="11" t="s">
        <v>73</v>
      </c>
      <c r="C764" s="11" t="s">
        <v>785</v>
      </c>
      <c r="D764" s="1"/>
      <c r="E764" s="2" t="s">
        <v>24</v>
      </c>
      <c r="F764" s="13">
        <v>15</v>
      </c>
      <c r="G764" s="14">
        <v>1000</v>
      </c>
      <c r="H764" s="1"/>
      <c r="I764" s="1"/>
      <c r="J764" s="13"/>
      <c r="K764" s="15">
        <v>8000</v>
      </c>
      <c r="L764" s="2" t="s">
        <v>21</v>
      </c>
      <c r="M764" s="16">
        <f t="shared" si="16"/>
        <v>2.7573529411764706</v>
      </c>
      <c r="N764" s="17">
        <v>44532.666666666664</v>
      </c>
      <c r="O764" s="17">
        <v>44547.708333333336</v>
      </c>
      <c r="P764" s="11"/>
      <c r="Q764" s="18">
        <v>44537.493055555555</v>
      </c>
    </row>
    <row r="765" spans="1:17" x14ac:dyDescent="0.4">
      <c r="A765" s="11">
        <v>764</v>
      </c>
      <c r="B765" s="11" t="s">
        <v>73</v>
      </c>
      <c r="C765" s="11" t="s">
        <v>786</v>
      </c>
      <c r="D765" s="1"/>
      <c r="E765" s="2" t="s">
        <v>24</v>
      </c>
      <c r="F765" s="13">
        <v>15</v>
      </c>
      <c r="G765" s="14">
        <v>500</v>
      </c>
      <c r="H765" s="1"/>
      <c r="I765" s="1"/>
      <c r="J765" s="13"/>
      <c r="K765" s="15">
        <v>4000</v>
      </c>
      <c r="L765" s="2" t="s">
        <v>21</v>
      </c>
      <c r="M765" s="16">
        <f>IF(E765="中綴じ製本",F765/4*G765/68*2/60,IF(AND(E765="ホチキス",L765="Ａ３"),F765*G765/68*1.5/60,IF(AND(E765="ホチキス",L765="Ａ４"),F765*G765/136*1.5/60,IF(OR(E765="単票",E765="くるみ製本",E765="丁合い"),F765*G765/136/60,0))))</f>
        <v>1.3786764705882353</v>
      </c>
      <c r="N765" s="17">
        <v>44532.666666666664</v>
      </c>
      <c r="O765" s="17">
        <v>44547.708333333336</v>
      </c>
      <c r="P765" s="11"/>
      <c r="Q765" s="18">
        <v>44537.541666666664</v>
      </c>
    </row>
    <row r="766" spans="1:17" x14ac:dyDescent="0.4">
      <c r="A766" s="11">
        <v>765</v>
      </c>
      <c r="B766" s="11" t="s">
        <v>95</v>
      </c>
      <c r="C766" s="11" t="s">
        <v>787</v>
      </c>
      <c r="D766" s="1"/>
      <c r="E766" s="2" t="s">
        <v>58</v>
      </c>
      <c r="F766" s="13">
        <v>25</v>
      </c>
      <c r="G766" s="14">
        <v>150</v>
      </c>
      <c r="H766" s="1" t="s">
        <v>20</v>
      </c>
      <c r="I766" s="1"/>
      <c r="J766" s="13"/>
      <c r="K766" s="15">
        <v>1050</v>
      </c>
      <c r="L766" s="2" t="s">
        <v>59</v>
      </c>
      <c r="M766" s="16">
        <f>IF(E766="中綴じ製本",F766/4*G766/68*2/60,IF(AND(E766="ホチキス",L766="Ａ３"),F766*G766/68*1.5/60,IF(AND(E766="ホチキス",L766="Ａ４"),F766*G766/136*1.5/60,IF(OR(E766="単票",E766="くるみ製本",E766="丁合い"),F766*G766/136/60,0))))</f>
        <v>0.4595588235294118</v>
      </c>
      <c r="N766" s="17">
        <v>44532.677083333336</v>
      </c>
      <c r="O766" s="17">
        <v>44538.708333333336</v>
      </c>
      <c r="P766" s="11"/>
      <c r="Q766" s="18">
        <v>44537.513888888891</v>
      </c>
    </row>
    <row r="767" spans="1:17" x14ac:dyDescent="0.4">
      <c r="A767" s="11">
        <v>766</v>
      </c>
      <c r="B767" s="11" t="s">
        <v>73</v>
      </c>
      <c r="C767" s="11" t="s">
        <v>788</v>
      </c>
      <c r="D767" s="1"/>
      <c r="E767" s="2" t="s">
        <v>24</v>
      </c>
      <c r="F767" s="13">
        <v>26</v>
      </c>
      <c r="G767" s="14">
        <v>400</v>
      </c>
      <c r="H767" s="1"/>
      <c r="I767" s="1"/>
      <c r="J767" s="13"/>
      <c r="K767" s="15">
        <v>5200</v>
      </c>
      <c r="L767" s="2" t="s">
        <v>21</v>
      </c>
      <c r="M767" s="16">
        <f>IF(E767="中綴じ製本",F767/4*G767/68*2/60,IF(AND(E767="ホチキス",L767="Ａ３"),F767*G767/68*1.5/60,IF(AND(E767="ホチキス",L767="Ａ４"),F767*G767/136*1.5/60,IF(OR(E767="単票",E767="くるみ製本",E767="丁合い"),F767*G767/136/60,0))))</f>
        <v>1.9117647058823528</v>
      </c>
      <c r="N767" s="17">
        <v>44533.371527777781</v>
      </c>
      <c r="O767" s="17">
        <v>44539.708333333336</v>
      </c>
      <c r="P767" s="11"/>
      <c r="Q767" s="18">
        <v>44533.576388888891</v>
      </c>
    </row>
    <row r="768" spans="1:17" x14ac:dyDescent="0.4">
      <c r="A768" s="11">
        <v>767</v>
      </c>
      <c r="B768" s="11" t="s">
        <v>245</v>
      </c>
      <c r="C768" s="11" t="s">
        <v>470</v>
      </c>
      <c r="D768" s="1"/>
      <c r="E768" s="2" t="s">
        <v>33</v>
      </c>
      <c r="F768" s="13">
        <v>2</v>
      </c>
      <c r="G768" s="14">
        <v>8000</v>
      </c>
      <c r="H768" s="1" t="s">
        <v>20</v>
      </c>
      <c r="I768" s="1"/>
      <c r="J768" s="13">
        <v>1000</v>
      </c>
      <c r="K768" s="15">
        <v>1000</v>
      </c>
      <c r="L768" s="2" t="s">
        <v>173</v>
      </c>
      <c r="M768" s="16">
        <f>IF(E768="中綴じ製本",F768/4*G768/68*2/60,IF(AND(E768="ホチキス",L768="Ａ３"),F768*G768/68*1.5/60,IF(AND(E768="ホチキス",L768="Ａ４"),F768*G768/136*1.5/60,IF(OR(E768="単票",E768="くるみ製本",E768="丁合い"),F768*G768/136/60,0))))</f>
        <v>1.9607843137254901</v>
      </c>
      <c r="N768" s="17">
        <v>44533.385416666664</v>
      </c>
      <c r="O768" s="17">
        <v>44540.708333333336</v>
      </c>
      <c r="P768" s="11"/>
      <c r="Q768" s="18">
        <v>44536.628472222219</v>
      </c>
    </row>
    <row r="769" spans="1:17" x14ac:dyDescent="0.4">
      <c r="A769" s="11">
        <v>768</v>
      </c>
      <c r="B769" s="11" t="s">
        <v>245</v>
      </c>
      <c r="C769" s="11" t="s">
        <v>789</v>
      </c>
      <c r="D769" s="1"/>
      <c r="E769" s="2" t="s">
        <v>33</v>
      </c>
      <c r="F769" s="13">
        <v>1</v>
      </c>
      <c r="G769" s="14">
        <v>5000</v>
      </c>
      <c r="H769" s="1"/>
      <c r="I769" s="1" t="s">
        <v>20</v>
      </c>
      <c r="J769" s="13"/>
      <c r="K769" s="15">
        <v>5000</v>
      </c>
      <c r="L769" s="2" t="s">
        <v>21</v>
      </c>
      <c r="M769" s="16">
        <f t="shared" si="16"/>
        <v>0.61274509803921573</v>
      </c>
      <c r="N769" s="17">
        <v>44533.503472222219</v>
      </c>
      <c r="O769" s="17">
        <v>44537.708333333336</v>
      </c>
      <c r="P769" s="11" t="s">
        <v>79</v>
      </c>
      <c r="Q769" s="18">
        <v>44536.465277777781</v>
      </c>
    </row>
    <row r="770" spans="1:17" x14ac:dyDescent="0.4">
      <c r="A770" s="11">
        <v>769</v>
      </c>
      <c r="B770" s="11" t="s">
        <v>62</v>
      </c>
      <c r="C770" s="11" t="s">
        <v>790</v>
      </c>
      <c r="D770" s="1"/>
      <c r="E770" s="2" t="s">
        <v>24</v>
      </c>
      <c r="F770" s="13">
        <v>8</v>
      </c>
      <c r="G770" s="14">
        <v>500</v>
      </c>
      <c r="H770" s="1"/>
      <c r="I770" s="1"/>
      <c r="J770" s="13"/>
      <c r="K770" s="15">
        <v>2000</v>
      </c>
      <c r="L770" s="2" t="s">
        <v>21</v>
      </c>
      <c r="M770" s="16">
        <f t="shared" si="16"/>
        <v>0.73529411764705876</v>
      </c>
      <c r="N770" s="17">
        <v>44536.479166666664</v>
      </c>
      <c r="O770" s="17">
        <v>44538.708333333336</v>
      </c>
      <c r="P770" s="11" t="s">
        <v>79</v>
      </c>
      <c r="Q770" s="18">
        <v>44536.659722222219</v>
      </c>
    </row>
    <row r="771" spans="1:17" x14ac:dyDescent="0.4">
      <c r="A771" s="11">
        <v>770</v>
      </c>
      <c r="B771" s="11" t="s">
        <v>62</v>
      </c>
      <c r="C771" s="11" t="s">
        <v>791</v>
      </c>
      <c r="D771" s="1"/>
      <c r="E771" s="2" t="s">
        <v>66</v>
      </c>
      <c r="F771" s="13">
        <v>12</v>
      </c>
      <c r="G771" s="14">
        <v>200</v>
      </c>
      <c r="H771" s="1"/>
      <c r="I771" s="1"/>
      <c r="J771" s="13"/>
      <c r="K771" s="15">
        <v>1200</v>
      </c>
      <c r="L771" s="2" t="s">
        <v>21</v>
      </c>
      <c r="M771" s="16">
        <f t="shared" si="16"/>
        <v>0.29411764705882354</v>
      </c>
      <c r="N771" s="17">
        <v>44536.479166666664</v>
      </c>
      <c r="O771" s="17">
        <v>44538.708333333336</v>
      </c>
      <c r="P771" s="11" t="s">
        <v>79</v>
      </c>
      <c r="Q771" s="18">
        <v>44536.680555555555</v>
      </c>
    </row>
    <row r="772" spans="1:17" x14ac:dyDescent="0.4">
      <c r="A772" s="11">
        <v>771</v>
      </c>
      <c r="B772" s="11" t="s">
        <v>31</v>
      </c>
      <c r="C772" s="11" t="s">
        <v>792</v>
      </c>
      <c r="D772" s="1"/>
      <c r="E772" s="2" t="s">
        <v>33</v>
      </c>
      <c r="F772" s="13">
        <v>1</v>
      </c>
      <c r="G772" s="14">
        <v>1000</v>
      </c>
      <c r="H772" s="1"/>
      <c r="I772" s="1"/>
      <c r="J772" s="13"/>
      <c r="K772" s="15">
        <v>1000</v>
      </c>
      <c r="L772" s="2" t="s">
        <v>21</v>
      </c>
      <c r="M772" s="16">
        <f t="shared" si="16"/>
        <v>0.12254901960784313</v>
      </c>
      <c r="N772" s="17">
        <v>44536.482638888891</v>
      </c>
      <c r="O772" s="17">
        <v>44538.708333333336</v>
      </c>
      <c r="P772" s="11" t="s">
        <v>79</v>
      </c>
      <c r="Q772" s="18">
        <v>44537.395833333336</v>
      </c>
    </row>
    <row r="773" spans="1:17" x14ac:dyDescent="0.4">
      <c r="A773" s="11">
        <v>772</v>
      </c>
      <c r="B773" s="11" t="s">
        <v>31</v>
      </c>
      <c r="C773" s="11" t="s">
        <v>793</v>
      </c>
      <c r="D773" s="1"/>
      <c r="E773" s="2" t="s">
        <v>33</v>
      </c>
      <c r="F773" s="13">
        <v>2</v>
      </c>
      <c r="G773" s="14">
        <v>1000</v>
      </c>
      <c r="H773" s="1"/>
      <c r="I773" s="1"/>
      <c r="J773" s="13"/>
      <c r="K773" s="15">
        <v>1000</v>
      </c>
      <c r="L773" s="2" t="s">
        <v>21</v>
      </c>
      <c r="M773" s="16">
        <f t="shared" si="16"/>
        <v>0.24509803921568626</v>
      </c>
      <c r="N773" s="17">
        <v>44536.482638888891</v>
      </c>
      <c r="O773" s="17">
        <v>44538.708333333336</v>
      </c>
      <c r="P773" s="11" t="s">
        <v>79</v>
      </c>
      <c r="Q773" s="18">
        <v>44537.409722222219</v>
      </c>
    </row>
    <row r="774" spans="1:17" x14ac:dyDescent="0.4">
      <c r="A774" s="11">
        <v>773</v>
      </c>
      <c r="B774" s="11" t="s">
        <v>31</v>
      </c>
      <c r="C774" s="11" t="s">
        <v>794</v>
      </c>
      <c r="D774" s="1"/>
      <c r="E774" s="2" t="s">
        <v>33</v>
      </c>
      <c r="F774" s="13">
        <v>2</v>
      </c>
      <c r="G774" s="14">
        <v>1000</v>
      </c>
      <c r="H774" s="1"/>
      <c r="I774" s="1"/>
      <c r="J774" s="13"/>
      <c r="K774" s="15">
        <v>1000</v>
      </c>
      <c r="L774" s="2" t="s">
        <v>21</v>
      </c>
      <c r="M774" s="16">
        <f t="shared" si="16"/>
        <v>0.24509803921568626</v>
      </c>
      <c r="N774" s="17">
        <v>44536.482638888891</v>
      </c>
      <c r="O774" s="17">
        <v>44538.708333333336</v>
      </c>
      <c r="P774" s="11" t="s">
        <v>79</v>
      </c>
      <c r="Q774" s="18">
        <v>44537.427083333336</v>
      </c>
    </row>
    <row r="775" spans="1:17" x14ac:dyDescent="0.4">
      <c r="A775" s="11">
        <v>774</v>
      </c>
      <c r="B775" s="11" t="s">
        <v>22</v>
      </c>
      <c r="C775" s="11" t="s">
        <v>266</v>
      </c>
      <c r="D775" s="1"/>
      <c r="E775" s="2" t="s">
        <v>33</v>
      </c>
      <c r="F775" s="13">
        <v>4</v>
      </c>
      <c r="G775" s="14">
        <v>4100</v>
      </c>
      <c r="H775" s="1"/>
      <c r="I775" s="1"/>
      <c r="J775" s="13"/>
      <c r="K775" s="15">
        <v>4100</v>
      </c>
      <c r="L775" s="2" t="s">
        <v>59</v>
      </c>
      <c r="M775" s="16">
        <f t="shared" si="16"/>
        <v>2.0098039215686274</v>
      </c>
      <c r="N775" s="17">
        <v>44536.555555555555</v>
      </c>
      <c r="O775" s="17">
        <v>44539.708333333336</v>
      </c>
      <c r="P775" s="11"/>
      <c r="Q775" s="18">
        <v>44537.631944444445</v>
      </c>
    </row>
    <row r="776" spans="1:17" x14ac:dyDescent="0.4">
      <c r="A776" s="11">
        <v>775</v>
      </c>
      <c r="B776" s="11" t="s">
        <v>22</v>
      </c>
      <c r="C776" s="11" t="s">
        <v>795</v>
      </c>
      <c r="D776" s="1"/>
      <c r="E776" s="2" t="s">
        <v>33</v>
      </c>
      <c r="F776" s="13">
        <v>1</v>
      </c>
      <c r="G776" s="14">
        <v>8700</v>
      </c>
      <c r="H776" s="1"/>
      <c r="I776" s="1"/>
      <c r="J776" s="13"/>
      <c r="K776" s="15">
        <v>8700</v>
      </c>
      <c r="L776" s="2" t="s">
        <v>21</v>
      </c>
      <c r="M776" s="16">
        <f t="shared" si="16"/>
        <v>1.0661764705882353</v>
      </c>
      <c r="N776" s="17">
        <v>44536.555555555555</v>
      </c>
      <c r="O776" s="17">
        <v>44539.708333333336</v>
      </c>
      <c r="P776" s="11"/>
      <c r="Q776" s="18">
        <v>44537.541666666664</v>
      </c>
    </row>
    <row r="777" spans="1:17" x14ac:dyDescent="0.4">
      <c r="A777" s="11">
        <v>776</v>
      </c>
      <c r="B777" s="11" t="s">
        <v>250</v>
      </c>
      <c r="C777" s="11" t="s">
        <v>623</v>
      </c>
      <c r="D777" s="1"/>
      <c r="E777" s="2" t="s">
        <v>33</v>
      </c>
      <c r="F777" s="13">
        <v>2</v>
      </c>
      <c r="G777" s="14">
        <v>1300</v>
      </c>
      <c r="H777" s="1"/>
      <c r="I777" s="1"/>
      <c r="J777" s="13"/>
      <c r="K777" s="15">
        <v>1300</v>
      </c>
      <c r="L777" s="2" t="s">
        <v>21</v>
      </c>
      <c r="M777" s="16">
        <f t="shared" si="16"/>
        <v>0.31862745098039214</v>
      </c>
      <c r="N777" s="17">
        <v>44537.381944444445</v>
      </c>
      <c r="O777" s="17">
        <v>44539.708333333336</v>
      </c>
      <c r="P777" s="11" t="s">
        <v>28</v>
      </c>
      <c r="Q777" s="18">
        <v>44538.697916666664</v>
      </c>
    </row>
    <row r="778" spans="1:17" x14ac:dyDescent="0.4">
      <c r="A778" s="11">
        <v>777</v>
      </c>
      <c r="B778" s="11" t="s">
        <v>306</v>
      </c>
      <c r="C778" s="11" t="s">
        <v>728</v>
      </c>
      <c r="D778" s="1"/>
      <c r="E778" s="2" t="s">
        <v>24</v>
      </c>
      <c r="F778" s="13">
        <v>26</v>
      </c>
      <c r="G778" s="14">
        <v>13</v>
      </c>
      <c r="H778" s="1"/>
      <c r="I778" s="1"/>
      <c r="J778" s="13"/>
      <c r="K778" s="15">
        <v>169</v>
      </c>
      <c r="L778" s="2" t="s">
        <v>21</v>
      </c>
      <c r="M778" s="16">
        <f t="shared" si="16"/>
        <v>6.2132352941176472E-2</v>
      </c>
      <c r="N778" s="17">
        <v>44537.413194444445</v>
      </c>
      <c r="O778" s="17">
        <v>44539.708333333336</v>
      </c>
      <c r="P778" s="11"/>
      <c r="Q778" s="18">
        <v>44537.649305555555</v>
      </c>
    </row>
    <row r="779" spans="1:17" x14ac:dyDescent="0.4">
      <c r="A779" s="11">
        <v>778</v>
      </c>
      <c r="B779" s="11" t="s">
        <v>62</v>
      </c>
      <c r="C779" s="11" t="s">
        <v>796</v>
      </c>
      <c r="D779" s="1"/>
      <c r="E779" s="2" t="s">
        <v>66</v>
      </c>
      <c r="F779" s="13">
        <v>20</v>
      </c>
      <c r="G779" s="14">
        <v>350</v>
      </c>
      <c r="H779" s="1"/>
      <c r="I779" s="1"/>
      <c r="J779" s="13"/>
      <c r="K779" s="15">
        <v>3500</v>
      </c>
      <c r="L779" s="2" t="s">
        <v>21</v>
      </c>
      <c r="M779" s="16">
        <f t="shared" si="16"/>
        <v>0.85784313725490191</v>
      </c>
      <c r="N779" s="17">
        <v>44537.420138888891</v>
      </c>
      <c r="O779" s="17">
        <v>44539.708333333336</v>
      </c>
      <c r="P779" s="11" t="s">
        <v>35</v>
      </c>
      <c r="Q779" s="18">
        <v>44538.666666666664</v>
      </c>
    </row>
    <row r="780" spans="1:17" x14ac:dyDescent="0.4">
      <c r="A780" s="11">
        <v>779</v>
      </c>
      <c r="B780" s="11" t="s">
        <v>26</v>
      </c>
      <c r="C780" s="11" t="s">
        <v>242</v>
      </c>
      <c r="D780" s="1"/>
      <c r="E780" s="2" t="s">
        <v>24</v>
      </c>
      <c r="F780" s="13">
        <v>3</v>
      </c>
      <c r="G780" s="14">
        <v>95</v>
      </c>
      <c r="H780" s="1"/>
      <c r="I780" s="1"/>
      <c r="J780" s="13"/>
      <c r="K780" s="15">
        <v>285</v>
      </c>
      <c r="L780" s="2" t="s">
        <v>21</v>
      </c>
      <c r="M780" s="16">
        <f t="shared" si="16"/>
        <v>5.2389705882352942E-2</v>
      </c>
      <c r="N780" s="17">
        <v>44537.427083333336</v>
      </c>
      <c r="O780" s="17">
        <v>44539.708333333336</v>
      </c>
      <c r="P780" s="11" t="s">
        <v>797</v>
      </c>
      <c r="Q780" s="18">
        <v>44537.46875</v>
      </c>
    </row>
    <row r="781" spans="1:17" x14ac:dyDescent="0.4">
      <c r="A781" s="11">
        <v>780</v>
      </c>
      <c r="B781" s="11" t="s">
        <v>650</v>
      </c>
      <c r="C781" s="11" t="s">
        <v>626</v>
      </c>
      <c r="D781" s="1" t="s">
        <v>20</v>
      </c>
      <c r="E781" s="2" t="s">
        <v>19</v>
      </c>
      <c r="F781" s="13">
        <v>292</v>
      </c>
      <c r="G781" s="14">
        <v>200</v>
      </c>
      <c r="H781" s="1"/>
      <c r="I781" s="1"/>
      <c r="J781" s="13"/>
      <c r="K781" s="15">
        <v>29200</v>
      </c>
      <c r="L781" s="2" t="s">
        <v>21</v>
      </c>
      <c r="M781" s="16">
        <f t="shared" si="16"/>
        <v>7.1568627450980395</v>
      </c>
      <c r="N781" s="17">
        <v>44537.555555555555</v>
      </c>
      <c r="O781" s="17">
        <v>44546.708333333336</v>
      </c>
      <c r="P781" s="11"/>
      <c r="Q781" s="18">
        <v>44539.4375</v>
      </c>
    </row>
    <row r="782" spans="1:17" x14ac:dyDescent="0.4">
      <c r="A782" s="11">
        <v>781</v>
      </c>
      <c r="B782" s="11" t="s">
        <v>95</v>
      </c>
      <c r="C782" s="11" t="s">
        <v>798</v>
      </c>
      <c r="D782" s="1"/>
      <c r="E782" s="2" t="s">
        <v>33</v>
      </c>
      <c r="F782" s="13">
        <v>2</v>
      </c>
      <c r="G782" s="14">
        <v>5000</v>
      </c>
      <c r="H782" s="1"/>
      <c r="I782" s="1"/>
      <c r="J782" s="13"/>
      <c r="K782" s="15">
        <v>5000</v>
      </c>
      <c r="L782" s="2" t="s">
        <v>21</v>
      </c>
      <c r="M782" s="16">
        <f t="shared" si="16"/>
        <v>1.2254901960784315</v>
      </c>
      <c r="N782" s="17">
        <v>44537.572916666664</v>
      </c>
      <c r="O782" s="17">
        <v>44539.708333333336</v>
      </c>
      <c r="P782" s="11" t="s">
        <v>28</v>
      </c>
      <c r="Q782" s="18">
        <v>44538.545138888891</v>
      </c>
    </row>
    <row r="783" spans="1:17" x14ac:dyDescent="0.4">
      <c r="A783" s="11">
        <v>782</v>
      </c>
      <c r="B783" s="11" t="s">
        <v>650</v>
      </c>
      <c r="C783" s="11" t="s">
        <v>577</v>
      </c>
      <c r="D783" s="1"/>
      <c r="E783" s="2" t="s">
        <v>33</v>
      </c>
      <c r="F783" s="13">
        <v>1</v>
      </c>
      <c r="G783" s="14">
        <v>550</v>
      </c>
      <c r="H783" s="1"/>
      <c r="I783" s="1"/>
      <c r="J783" s="13"/>
      <c r="K783" s="15">
        <v>550</v>
      </c>
      <c r="L783" s="2" t="s">
        <v>21</v>
      </c>
      <c r="M783" s="16">
        <f t="shared" si="16"/>
        <v>6.7401960784313722E-2</v>
      </c>
      <c r="N783" s="17">
        <v>44537.583333333336</v>
      </c>
      <c r="O783" s="17">
        <v>44543.708333333336</v>
      </c>
      <c r="P783" s="11"/>
      <c r="Q783" s="18">
        <v>44539.388888888891</v>
      </c>
    </row>
    <row r="784" spans="1:17" x14ac:dyDescent="0.4">
      <c r="A784" s="11">
        <v>783</v>
      </c>
      <c r="B784" s="11" t="s">
        <v>650</v>
      </c>
      <c r="C784" s="11" t="s">
        <v>799</v>
      </c>
      <c r="D784" s="1"/>
      <c r="E784" s="2" t="s">
        <v>33</v>
      </c>
      <c r="F784" s="13">
        <v>1</v>
      </c>
      <c r="G784" s="14">
        <v>1000</v>
      </c>
      <c r="H784" s="1"/>
      <c r="I784" s="1"/>
      <c r="J784" s="13"/>
      <c r="K784" s="15">
        <v>1000</v>
      </c>
      <c r="L784" s="2" t="s">
        <v>21</v>
      </c>
      <c r="M784" s="16">
        <f t="shared" si="16"/>
        <v>0.12254901960784313</v>
      </c>
      <c r="N784" s="17">
        <v>44537.583333333336</v>
      </c>
      <c r="O784" s="17">
        <v>44543.708333333336</v>
      </c>
      <c r="P784" s="11"/>
      <c r="Q784" s="18">
        <v>44539.395833333336</v>
      </c>
    </row>
    <row r="785" spans="1:17" x14ac:dyDescent="0.4">
      <c r="A785" s="11">
        <v>784</v>
      </c>
      <c r="B785" s="11" t="s">
        <v>95</v>
      </c>
      <c r="C785" s="11" t="s">
        <v>759</v>
      </c>
      <c r="D785" s="1" t="s">
        <v>20</v>
      </c>
      <c r="E785" s="2" t="s">
        <v>58</v>
      </c>
      <c r="F785" s="13">
        <v>8</v>
      </c>
      <c r="G785" s="14">
        <v>300</v>
      </c>
      <c r="H785" s="1" t="s">
        <v>20</v>
      </c>
      <c r="I785" s="1"/>
      <c r="J785" s="13"/>
      <c r="K785" s="15">
        <v>1200</v>
      </c>
      <c r="L785" s="2" t="s">
        <v>59</v>
      </c>
      <c r="M785" s="16">
        <f t="shared" si="16"/>
        <v>0.29411764705882354</v>
      </c>
      <c r="N785" s="17">
        <v>44537.604166666664</v>
      </c>
      <c r="O785" s="17">
        <v>44539.708333333336</v>
      </c>
      <c r="P785" s="11"/>
      <c r="Q785" s="18">
        <v>44538.479166666664</v>
      </c>
    </row>
    <row r="786" spans="1:17" x14ac:dyDescent="0.4">
      <c r="A786" s="11">
        <v>785</v>
      </c>
      <c r="B786" s="11" t="s">
        <v>68</v>
      </c>
      <c r="C786" s="11" t="s">
        <v>643</v>
      </c>
      <c r="D786" s="1" t="s">
        <v>20</v>
      </c>
      <c r="E786" s="2" t="s">
        <v>33</v>
      </c>
      <c r="F786" s="13">
        <v>1</v>
      </c>
      <c r="G786" s="14">
        <v>2500</v>
      </c>
      <c r="H786" s="1" t="s">
        <v>20</v>
      </c>
      <c r="I786" s="1"/>
      <c r="J786" s="13"/>
      <c r="K786" s="15">
        <v>2500</v>
      </c>
      <c r="L786" s="2" t="s">
        <v>21</v>
      </c>
      <c r="M786" s="16">
        <f t="shared" si="16"/>
        <v>0.30637254901960786</v>
      </c>
      <c r="N786" s="17">
        <v>44538.416666666664</v>
      </c>
      <c r="O786" s="17">
        <v>44545.708333333336</v>
      </c>
      <c r="P786" s="11"/>
      <c r="Q786" s="18">
        <v>44539.694444444445</v>
      </c>
    </row>
    <row r="787" spans="1:17" x14ac:dyDescent="0.4">
      <c r="A787" s="11">
        <v>786</v>
      </c>
      <c r="B787" s="11" t="s">
        <v>68</v>
      </c>
      <c r="C787" s="11" t="s">
        <v>800</v>
      </c>
      <c r="D787" s="1" t="s">
        <v>20</v>
      </c>
      <c r="E787" s="2" t="s">
        <v>33</v>
      </c>
      <c r="F787" s="13">
        <v>2</v>
      </c>
      <c r="G787" s="14">
        <v>2500</v>
      </c>
      <c r="H787" s="1"/>
      <c r="I787" s="1"/>
      <c r="J787" s="13"/>
      <c r="K787" s="15">
        <v>2500</v>
      </c>
      <c r="L787" s="2" t="s">
        <v>21</v>
      </c>
      <c r="M787" s="16">
        <f t="shared" ref="M787:M850" si="17">IF(E787="中綴じ製本",F787/4*G787/68*2/60,IF(AND(E787="ホチキス",L787="Ａ３"),F787*G787/68*1.5/60,IF(AND(E787="ホチキス",L787="Ａ４"),F787*G787/136*1.5/60,IF(OR(E787="単票",E787="くるみ製本",E787="丁合い"),F787*G787/136/60,0))))</f>
        <v>0.61274509803921573</v>
      </c>
      <c r="N787" s="17">
        <v>44538.416666666664</v>
      </c>
      <c r="O787" s="17">
        <v>44545.708333333336</v>
      </c>
      <c r="P787" s="11"/>
      <c r="Q787" s="18">
        <v>44539.423611111109</v>
      </c>
    </row>
    <row r="788" spans="1:17" x14ac:dyDescent="0.4">
      <c r="A788" s="11">
        <v>787</v>
      </c>
      <c r="B788" s="11" t="s">
        <v>245</v>
      </c>
      <c r="C788" s="11" t="s">
        <v>801</v>
      </c>
      <c r="D788" s="1"/>
      <c r="E788" s="2" t="s">
        <v>33</v>
      </c>
      <c r="F788" s="13">
        <v>2</v>
      </c>
      <c r="G788" s="14">
        <v>5000</v>
      </c>
      <c r="H788" s="1"/>
      <c r="I788" s="1" t="s">
        <v>20</v>
      </c>
      <c r="J788" s="13"/>
      <c r="K788" s="15">
        <v>5000</v>
      </c>
      <c r="L788" s="2" t="s">
        <v>21</v>
      </c>
      <c r="M788" s="16">
        <f t="shared" si="17"/>
        <v>1.2254901960784315</v>
      </c>
      <c r="N788" s="17">
        <v>44538.583333333336</v>
      </c>
      <c r="O788" s="17">
        <v>44543.708333333336</v>
      </c>
      <c r="P788" s="11"/>
      <c r="Q788" s="18">
        <v>44539.458333333336</v>
      </c>
    </row>
    <row r="789" spans="1:17" x14ac:dyDescent="0.4">
      <c r="A789" s="11">
        <v>788</v>
      </c>
      <c r="B789" s="11" t="s">
        <v>650</v>
      </c>
      <c r="C789" s="11" t="s">
        <v>802</v>
      </c>
      <c r="D789" s="1"/>
      <c r="E789" s="2" t="s">
        <v>24</v>
      </c>
      <c r="F789" s="13">
        <v>4</v>
      </c>
      <c r="G789" s="14">
        <v>6600</v>
      </c>
      <c r="H789" s="1"/>
      <c r="I789" s="1"/>
      <c r="J789" s="13"/>
      <c r="K789" s="15">
        <v>13200</v>
      </c>
      <c r="L789" s="2" t="s">
        <v>21</v>
      </c>
      <c r="M789" s="16">
        <f t="shared" si="17"/>
        <v>4.8529411764705888</v>
      </c>
      <c r="N789" s="17">
        <v>44539.493055555555</v>
      </c>
      <c r="O789" s="17">
        <v>44544.708333333336</v>
      </c>
      <c r="P789" s="11"/>
      <c r="Q789" s="18">
        <v>44540.666666666664</v>
      </c>
    </row>
    <row r="790" spans="1:17" x14ac:dyDescent="0.4">
      <c r="A790" s="11">
        <v>789</v>
      </c>
      <c r="B790" s="11" t="s">
        <v>46</v>
      </c>
      <c r="C790" s="11" t="s">
        <v>803</v>
      </c>
      <c r="D790" s="1"/>
      <c r="E790" s="2" t="s">
        <v>33</v>
      </c>
      <c r="F790" s="13">
        <v>1</v>
      </c>
      <c r="G790" s="14">
        <v>9900</v>
      </c>
      <c r="H790" s="1"/>
      <c r="I790" s="1"/>
      <c r="J790" s="13"/>
      <c r="K790" s="15">
        <v>9900</v>
      </c>
      <c r="L790" s="2" t="s">
        <v>21</v>
      </c>
      <c r="M790" s="16">
        <f t="shared" si="17"/>
        <v>1.2132352941176472</v>
      </c>
      <c r="N790" s="17">
        <v>44539.583333333336</v>
      </c>
      <c r="O790" s="17">
        <v>44545.708333333336</v>
      </c>
      <c r="P790" s="11"/>
      <c r="Q790" s="18">
        <v>44540.618055555555</v>
      </c>
    </row>
    <row r="791" spans="1:17" x14ac:dyDescent="0.4">
      <c r="A791" s="11">
        <v>790</v>
      </c>
      <c r="B791" s="11" t="s">
        <v>245</v>
      </c>
      <c r="C791" s="11" t="s">
        <v>804</v>
      </c>
      <c r="D791" s="1"/>
      <c r="E791" s="2" t="s">
        <v>33</v>
      </c>
      <c r="F791" s="13">
        <v>2</v>
      </c>
      <c r="G791" s="14">
        <v>5000</v>
      </c>
      <c r="H791" s="1"/>
      <c r="I791" s="1" t="s">
        <v>20</v>
      </c>
      <c r="J791" s="13"/>
      <c r="K791" s="15">
        <v>5000</v>
      </c>
      <c r="L791" s="2" t="s">
        <v>21</v>
      </c>
      <c r="M791" s="16">
        <f t="shared" si="17"/>
        <v>1.2254901960784315</v>
      </c>
      <c r="N791" s="17">
        <v>44539.642361111109</v>
      </c>
      <c r="O791" s="17">
        <v>44543.708333333336</v>
      </c>
      <c r="P791" s="11" t="s">
        <v>79</v>
      </c>
      <c r="Q791" s="18">
        <v>44540.458333333336</v>
      </c>
    </row>
    <row r="792" spans="1:17" x14ac:dyDescent="0.4">
      <c r="A792" s="11">
        <v>791</v>
      </c>
      <c r="B792" s="11" t="s">
        <v>805</v>
      </c>
      <c r="C792" s="11" t="s">
        <v>806</v>
      </c>
      <c r="D792" s="1"/>
      <c r="E792" s="2" t="s">
        <v>24</v>
      </c>
      <c r="F792" s="13">
        <v>11</v>
      </c>
      <c r="G792" s="14">
        <v>200</v>
      </c>
      <c r="H792" s="1"/>
      <c r="I792" s="1"/>
      <c r="J792" s="13"/>
      <c r="K792" s="15">
        <v>1200</v>
      </c>
      <c r="L792" s="2" t="s">
        <v>21</v>
      </c>
      <c r="M792" s="16">
        <f t="shared" si="17"/>
        <v>0.40441176470588236</v>
      </c>
      <c r="N792" s="17">
        <v>44540.378472222219</v>
      </c>
      <c r="O792" s="17">
        <v>44543.708333333336</v>
      </c>
      <c r="P792" s="11" t="s">
        <v>260</v>
      </c>
      <c r="Q792" s="18">
        <v>44543.59375</v>
      </c>
    </row>
    <row r="793" spans="1:17" x14ac:dyDescent="0.4">
      <c r="A793" s="11">
        <v>792</v>
      </c>
      <c r="B793" s="11" t="s">
        <v>245</v>
      </c>
      <c r="C793" s="11" t="s">
        <v>807</v>
      </c>
      <c r="D793" s="1"/>
      <c r="E793" s="2" t="s">
        <v>33</v>
      </c>
      <c r="F793" s="13">
        <v>2</v>
      </c>
      <c r="G793" s="14">
        <v>550</v>
      </c>
      <c r="H793" s="1"/>
      <c r="I793" s="1"/>
      <c r="J793" s="13">
        <v>550</v>
      </c>
      <c r="K793" s="15">
        <v>550</v>
      </c>
      <c r="L793" s="2" t="s">
        <v>21</v>
      </c>
      <c r="M793" s="16">
        <f t="shared" si="17"/>
        <v>0.13480392156862744</v>
      </c>
      <c r="N793" s="17">
        <v>44540.388888888891</v>
      </c>
      <c r="O793" s="17">
        <v>44550.708333333336</v>
      </c>
      <c r="P793" s="11" t="s">
        <v>197</v>
      </c>
      <c r="Q793" s="18">
        <v>44540.652777777781</v>
      </c>
    </row>
    <row r="794" spans="1:17" x14ac:dyDescent="0.4">
      <c r="A794" s="11">
        <v>793</v>
      </c>
      <c r="B794" s="11" t="s">
        <v>341</v>
      </c>
      <c r="C794" s="11" t="s">
        <v>808</v>
      </c>
      <c r="D794" s="1"/>
      <c r="E794" s="2" t="s">
        <v>33</v>
      </c>
      <c r="F794" s="13">
        <v>1</v>
      </c>
      <c r="G794" s="14">
        <v>650</v>
      </c>
      <c r="H794" s="1" t="s">
        <v>20</v>
      </c>
      <c r="I794" s="1" t="s">
        <v>20</v>
      </c>
      <c r="J794" s="13">
        <v>650</v>
      </c>
      <c r="K794" s="15">
        <v>650</v>
      </c>
      <c r="L794" s="2" t="s">
        <v>21</v>
      </c>
      <c r="M794" s="16">
        <f t="shared" si="17"/>
        <v>7.9656862745098034E-2</v>
      </c>
      <c r="N794" s="17">
        <v>44540.385416666664</v>
      </c>
      <c r="O794" s="17">
        <v>44545.708333333336</v>
      </c>
      <c r="P794" s="11"/>
      <c r="Q794" s="18">
        <v>44540.482638888891</v>
      </c>
    </row>
    <row r="795" spans="1:17" x14ac:dyDescent="0.4">
      <c r="A795" s="11">
        <v>794</v>
      </c>
      <c r="B795" s="11" t="s">
        <v>22</v>
      </c>
      <c r="C795" s="11" t="s">
        <v>809</v>
      </c>
      <c r="D795" s="1"/>
      <c r="E795" s="2" t="s">
        <v>33</v>
      </c>
      <c r="F795" s="13">
        <v>2</v>
      </c>
      <c r="G795" s="14">
        <v>5800</v>
      </c>
      <c r="H795" s="1"/>
      <c r="I795" s="1"/>
      <c r="J795" s="13"/>
      <c r="K795" s="15">
        <v>5800</v>
      </c>
      <c r="L795" s="2" t="s">
        <v>59</v>
      </c>
      <c r="M795" s="16">
        <f t="shared" si="17"/>
        <v>1.4215686274509804</v>
      </c>
      <c r="N795" s="17">
        <v>44543.548611111109</v>
      </c>
      <c r="O795" s="17">
        <v>44546.708333333336</v>
      </c>
      <c r="P795" s="11"/>
      <c r="Q795" s="18">
        <v>44543.649305555555</v>
      </c>
    </row>
    <row r="796" spans="1:17" x14ac:dyDescent="0.4">
      <c r="A796" s="11">
        <v>795</v>
      </c>
      <c r="B796" s="11" t="s">
        <v>95</v>
      </c>
      <c r="C796" s="11" t="s">
        <v>810</v>
      </c>
      <c r="D796" s="1" t="s">
        <v>20</v>
      </c>
      <c r="E796" s="2" t="s">
        <v>58</v>
      </c>
      <c r="F796" s="13">
        <v>6</v>
      </c>
      <c r="G796" s="14">
        <v>300</v>
      </c>
      <c r="H796" s="1"/>
      <c r="I796" s="1"/>
      <c r="J796" s="13"/>
      <c r="K796" s="15">
        <v>900</v>
      </c>
      <c r="L796" s="2" t="s">
        <v>59</v>
      </c>
      <c r="M796" s="16">
        <f t="shared" si="17"/>
        <v>0.22058823529411764</v>
      </c>
      <c r="N796" s="17">
        <v>44543.590277777781</v>
      </c>
      <c r="O796" s="17">
        <v>44545.708333333336</v>
      </c>
      <c r="P796" s="11"/>
      <c r="Q796" s="18">
        <v>44543.694444444445</v>
      </c>
    </row>
    <row r="797" spans="1:17" x14ac:dyDescent="0.4">
      <c r="A797" s="11">
        <v>796</v>
      </c>
      <c r="B797" s="11" t="s">
        <v>95</v>
      </c>
      <c r="C797" s="11" t="s">
        <v>811</v>
      </c>
      <c r="D797" s="1" t="s">
        <v>20</v>
      </c>
      <c r="E797" s="2" t="s">
        <v>58</v>
      </c>
      <c r="F797" s="13">
        <v>4</v>
      </c>
      <c r="G797" s="14">
        <v>300</v>
      </c>
      <c r="H797" s="1"/>
      <c r="I797" s="1"/>
      <c r="J797" s="13"/>
      <c r="K797" s="15">
        <v>600</v>
      </c>
      <c r="L797" s="2" t="s">
        <v>59</v>
      </c>
      <c r="M797" s="16">
        <f t="shared" si="17"/>
        <v>0.14705882352941177</v>
      </c>
      <c r="N797" s="17">
        <v>44543.590277777781</v>
      </c>
      <c r="O797" s="17">
        <v>44545.708333333336</v>
      </c>
      <c r="P797" s="11"/>
      <c r="Q797" s="18">
        <v>44544.430555555555</v>
      </c>
    </row>
    <row r="798" spans="1:17" x14ac:dyDescent="0.4">
      <c r="A798" s="11">
        <v>797</v>
      </c>
      <c r="B798" s="11" t="s">
        <v>95</v>
      </c>
      <c r="C798" s="11" t="s">
        <v>812</v>
      </c>
      <c r="D798" s="1" t="s">
        <v>20</v>
      </c>
      <c r="E798" s="2" t="s">
        <v>58</v>
      </c>
      <c r="F798" s="13">
        <v>6</v>
      </c>
      <c r="G798" s="14">
        <v>300</v>
      </c>
      <c r="H798" s="1"/>
      <c r="I798" s="1"/>
      <c r="J798" s="13"/>
      <c r="K798" s="15">
        <v>1200</v>
      </c>
      <c r="L798" s="2" t="s">
        <v>59</v>
      </c>
      <c r="M798" s="16">
        <f t="shared" si="17"/>
        <v>0.22058823529411764</v>
      </c>
      <c r="N798" s="17">
        <v>44543.590277777781</v>
      </c>
      <c r="O798" s="17">
        <v>44545.708333333336</v>
      </c>
      <c r="P798" s="11"/>
      <c r="Q798" s="18">
        <v>44544.479166666664</v>
      </c>
    </row>
    <row r="799" spans="1:17" x14ac:dyDescent="0.4">
      <c r="A799" s="11">
        <v>798</v>
      </c>
      <c r="B799" s="11" t="s">
        <v>22</v>
      </c>
      <c r="C799" s="11" t="s">
        <v>813</v>
      </c>
      <c r="D799" s="1"/>
      <c r="E799" s="2" t="s">
        <v>24</v>
      </c>
      <c r="F799" s="13">
        <v>28</v>
      </c>
      <c r="G799" s="14">
        <v>250</v>
      </c>
      <c r="H799" s="1"/>
      <c r="I799" s="1"/>
      <c r="J799" s="13"/>
      <c r="K799" s="15">
        <v>3500</v>
      </c>
      <c r="L799" s="2" t="s">
        <v>21</v>
      </c>
      <c r="M799" s="16">
        <f t="shared" si="17"/>
        <v>1.2867647058823528</v>
      </c>
      <c r="N799" s="17">
        <v>44543.666666666664</v>
      </c>
      <c r="O799" s="17">
        <v>44544.708333333336</v>
      </c>
      <c r="P799" s="11" t="s">
        <v>262</v>
      </c>
      <c r="Q799" s="18">
        <v>44544.430555555555</v>
      </c>
    </row>
    <row r="800" spans="1:17" x14ac:dyDescent="0.4">
      <c r="A800" s="11">
        <v>799</v>
      </c>
      <c r="B800" s="11" t="s">
        <v>22</v>
      </c>
      <c r="C800" s="11" t="s">
        <v>814</v>
      </c>
      <c r="D800" s="1"/>
      <c r="E800" s="2" t="s">
        <v>24</v>
      </c>
      <c r="F800" s="13">
        <v>42</v>
      </c>
      <c r="G800" s="14">
        <v>150</v>
      </c>
      <c r="H800" s="1"/>
      <c r="I800" s="1"/>
      <c r="J800" s="13"/>
      <c r="K800" s="15">
        <v>3150</v>
      </c>
      <c r="L800" s="2" t="s">
        <v>21</v>
      </c>
      <c r="M800" s="16">
        <f t="shared" si="17"/>
        <v>1.1580882352941175</v>
      </c>
      <c r="N800" s="17">
        <v>44543.666666666664</v>
      </c>
      <c r="O800" s="17">
        <v>44544.708333333336</v>
      </c>
      <c r="P800" s="11" t="s">
        <v>262</v>
      </c>
      <c r="Q800" s="18">
        <v>44544.46875</v>
      </c>
    </row>
    <row r="801" spans="1:17" x14ac:dyDescent="0.4">
      <c r="A801" s="11">
        <v>800</v>
      </c>
      <c r="B801" s="11" t="s">
        <v>22</v>
      </c>
      <c r="C801" s="11" t="s">
        <v>815</v>
      </c>
      <c r="D801" s="1"/>
      <c r="E801" s="2" t="s">
        <v>24</v>
      </c>
      <c r="F801" s="13">
        <v>20</v>
      </c>
      <c r="G801" s="14">
        <v>150</v>
      </c>
      <c r="H801" s="1"/>
      <c r="I801" s="1"/>
      <c r="J801" s="13"/>
      <c r="K801" s="15">
        <v>1500</v>
      </c>
      <c r="L801" s="2" t="s">
        <v>21</v>
      </c>
      <c r="M801" s="16">
        <f t="shared" si="17"/>
        <v>0.55147058823529405</v>
      </c>
      <c r="N801" s="17">
        <v>44543.666666666664</v>
      </c>
      <c r="O801" s="17">
        <v>44544.708333333336</v>
      </c>
      <c r="P801" s="11" t="s">
        <v>262</v>
      </c>
      <c r="Q801" s="18">
        <v>44544.493055555555</v>
      </c>
    </row>
    <row r="802" spans="1:17" x14ac:dyDescent="0.4">
      <c r="A802" s="11">
        <v>801</v>
      </c>
      <c r="B802" s="11" t="s">
        <v>195</v>
      </c>
      <c r="C802" s="11" t="s">
        <v>816</v>
      </c>
      <c r="D802" s="1"/>
      <c r="E802" s="2" t="s">
        <v>33</v>
      </c>
      <c r="F802" s="13">
        <v>2</v>
      </c>
      <c r="G802" s="14">
        <v>3000</v>
      </c>
      <c r="H802" s="1"/>
      <c r="I802" s="1"/>
      <c r="J802" s="13"/>
      <c r="K802" s="15">
        <v>3000</v>
      </c>
      <c r="L802" s="2" t="s">
        <v>21</v>
      </c>
      <c r="M802" s="16">
        <f t="shared" si="17"/>
        <v>0.73529411764705876</v>
      </c>
      <c r="N802" s="17">
        <v>44543.697916666664</v>
      </c>
      <c r="O802" s="17">
        <v>44546.708333333336</v>
      </c>
      <c r="P802" s="11"/>
      <c r="Q802" s="18">
        <v>44544.513888888891</v>
      </c>
    </row>
    <row r="803" spans="1:17" x14ac:dyDescent="0.4">
      <c r="A803" s="11">
        <v>802</v>
      </c>
      <c r="B803" s="11" t="s">
        <v>44</v>
      </c>
      <c r="C803" s="11" t="s">
        <v>817</v>
      </c>
      <c r="D803" s="1"/>
      <c r="E803" s="2" t="s">
        <v>33</v>
      </c>
      <c r="F803" s="13">
        <v>2</v>
      </c>
      <c r="G803" s="14">
        <v>9200</v>
      </c>
      <c r="H803" s="1"/>
      <c r="I803" s="1"/>
      <c r="J803" s="13"/>
      <c r="K803" s="15">
        <v>9200</v>
      </c>
      <c r="L803" s="2" t="s">
        <v>21</v>
      </c>
      <c r="M803" s="16">
        <f t="shared" si="17"/>
        <v>2.2549019607843137</v>
      </c>
      <c r="N803" s="17">
        <v>44544.576388888891</v>
      </c>
      <c r="O803" s="17">
        <v>44552.708333333336</v>
      </c>
      <c r="P803" s="11"/>
      <c r="Q803" s="18">
        <v>44546.659722222219</v>
      </c>
    </row>
    <row r="804" spans="1:17" x14ac:dyDescent="0.4">
      <c r="A804" s="11">
        <v>803</v>
      </c>
      <c r="B804" s="11" t="s">
        <v>44</v>
      </c>
      <c r="C804" s="11" t="s">
        <v>818</v>
      </c>
      <c r="D804" s="1"/>
      <c r="E804" s="2" t="s">
        <v>33</v>
      </c>
      <c r="F804" s="13">
        <v>1</v>
      </c>
      <c r="G804" s="14">
        <v>900</v>
      </c>
      <c r="H804" s="1"/>
      <c r="I804" s="1"/>
      <c r="J804" s="13"/>
      <c r="K804" s="15">
        <v>900</v>
      </c>
      <c r="L804" s="2" t="s">
        <v>21</v>
      </c>
      <c r="M804" s="16">
        <f t="shared" si="17"/>
        <v>0.11029411764705882</v>
      </c>
      <c r="N804" s="17">
        <v>44544.65625</v>
      </c>
      <c r="O804" s="17">
        <v>44550.708333333336</v>
      </c>
      <c r="P804" s="11"/>
      <c r="Q804" s="18">
        <v>44546.46875</v>
      </c>
    </row>
    <row r="805" spans="1:17" x14ac:dyDescent="0.4">
      <c r="A805" s="11">
        <v>804</v>
      </c>
      <c r="B805" s="11" t="s">
        <v>44</v>
      </c>
      <c r="C805" s="11" t="s">
        <v>819</v>
      </c>
      <c r="D805" s="1"/>
      <c r="E805" s="2" t="s">
        <v>33</v>
      </c>
      <c r="F805" s="13">
        <v>4</v>
      </c>
      <c r="G805" s="14">
        <v>4700</v>
      </c>
      <c r="H805" s="1"/>
      <c r="I805" s="1" t="s">
        <v>20</v>
      </c>
      <c r="J805" s="13"/>
      <c r="K805" s="15">
        <v>4700</v>
      </c>
      <c r="L805" s="2" t="s">
        <v>59</v>
      </c>
      <c r="M805" s="16">
        <f t="shared" si="17"/>
        <v>2.3039215686274512</v>
      </c>
      <c r="N805" s="17">
        <v>44544.666666666664</v>
      </c>
      <c r="O805" s="17">
        <v>44551.708333333336</v>
      </c>
      <c r="P805" s="11" t="s">
        <v>197</v>
      </c>
      <c r="Q805" s="18">
        <v>44545.625</v>
      </c>
    </row>
    <row r="806" spans="1:17" x14ac:dyDescent="0.4">
      <c r="A806" s="11">
        <v>805</v>
      </c>
      <c r="B806" s="11" t="s">
        <v>44</v>
      </c>
      <c r="C806" s="11" t="s">
        <v>820</v>
      </c>
      <c r="D806" s="1"/>
      <c r="E806" s="2" t="s">
        <v>33</v>
      </c>
      <c r="F806" s="13">
        <v>4</v>
      </c>
      <c r="G806" s="14">
        <v>5600</v>
      </c>
      <c r="H806" s="1"/>
      <c r="I806" s="1" t="s">
        <v>20</v>
      </c>
      <c r="J806" s="13"/>
      <c r="K806" s="15">
        <v>5600</v>
      </c>
      <c r="L806" s="2" t="s">
        <v>59</v>
      </c>
      <c r="M806" s="16">
        <f t="shared" si="17"/>
        <v>2.7450980392156863</v>
      </c>
      <c r="N806" s="17">
        <v>44544.666666666664</v>
      </c>
      <c r="O806" s="17">
        <v>44551.708333333336</v>
      </c>
      <c r="P806" s="11" t="s">
        <v>197</v>
      </c>
      <c r="Q806" s="18">
        <v>44547.715277777781</v>
      </c>
    </row>
    <row r="807" spans="1:17" x14ac:dyDescent="0.4">
      <c r="A807" s="11">
        <v>806</v>
      </c>
      <c r="B807" s="11" t="s">
        <v>546</v>
      </c>
      <c r="C807" s="11" t="s">
        <v>821</v>
      </c>
      <c r="D807" s="1" t="s">
        <v>20</v>
      </c>
      <c r="E807" s="2" t="s">
        <v>24</v>
      </c>
      <c r="F807" s="13">
        <v>23</v>
      </c>
      <c r="G807" s="14">
        <v>50</v>
      </c>
      <c r="H807" s="1"/>
      <c r="I807" s="1"/>
      <c r="J807" s="13"/>
      <c r="K807" s="15">
        <v>600</v>
      </c>
      <c r="L807" s="2" t="s">
        <v>21</v>
      </c>
      <c r="M807" s="16">
        <f t="shared" si="17"/>
        <v>0.21139705882352941</v>
      </c>
      <c r="N807" s="17">
        <v>44545.395833333336</v>
      </c>
      <c r="O807" s="17">
        <v>44547.708333333336</v>
      </c>
      <c r="P807" s="11"/>
      <c r="Q807" s="18">
        <v>44545.458333333336</v>
      </c>
    </row>
    <row r="808" spans="1:17" x14ac:dyDescent="0.4">
      <c r="A808" s="11">
        <v>807</v>
      </c>
      <c r="B808" s="11" t="s">
        <v>546</v>
      </c>
      <c r="C808" s="11" t="s">
        <v>201</v>
      </c>
      <c r="D808" s="1" t="s">
        <v>20</v>
      </c>
      <c r="E808" s="2" t="s">
        <v>24</v>
      </c>
      <c r="F808" s="13">
        <v>34</v>
      </c>
      <c r="G808" s="14">
        <v>200</v>
      </c>
      <c r="H808" s="1"/>
      <c r="I808" s="1"/>
      <c r="J808" s="13"/>
      <c r="K808" s="15">
        <v>3400</v>
      </c>
      <c r="L808" s="2" t="s">
        <v>21</v>
      </c>
      <c r="M808" s="16">
        <f t="shared" si="17"/>
        <v>1.25</v>
      </c>
      <c r="N808" s="17">
        <v>44545.395833333336</v>
      </c>
      <c r="O808" s="17">
        <v>44547.708333333336</v>
      </c>
      <c r="P808" s="11"/>
      <c r="Q808" s="18">
        <v>44545.447916666664</v>
      </c>
    </row>
    <row r="809" spans="1:17" x14ac:dyDescent="0.4">
      <c r="A809" s="11">
        <v>808</v>
      </c>
      <c r="B809" s="11" t="s">
        <v>822</v>
      </c>
      <c r="C809" s="11" t="s">
        <v>823</v>
      </c>
      <c r="D809" s="1"/>
      <c r="E809" s="2" t="s">
        <v>33</v>
      </c>
      <c r="F809" s="13">
        <v>2</v>
      </c>
      <c r="G809" s="14">
        <v>1500</v>
      </c>
      <c r="H809" s="1"/>
      <c r="I809" s="1"/>
      <c r="J809" s="13"/>
      <c r="K809" s="15">
        <v>1500</v>
      </c>
      <c r="L809" s="2" t="s">
        <v>21</v>
      </c>
      <c r="M809" s="16">
        <f t="shared" si="17"/>
        <v>0.36764705882352938</v>
      </c>
      <c r="N809" s="17">
        <v>44545.645833333336</v>
      </c>
      <c r="O809" s="17">
        <v>44552.708333333336</v>
      </c>
      <c r="P809" s="11"/>
      <c r="Q809" s="18">
        <v>44546.506944444445</v>
      </c>
    </row>
    <row r="810" spans="1:17" x14ac:dyDescent="0.4">
      <c r="A810" s="11">
        <v>809</v>
      </c>
      <c r="B810" s="11" t="s">
        <v>822</v>
      </c>
      <c r="C810" s="11" t="s">
        <v>824</v>
      </c>
      <c r="D810" s="1"/>
      <c r="E810" s="2" t="s">
        <v>33</v>
      </c>
      <c r="F810" s="13">
        <v>1</v>
      </c>
      <c r="G810" s="14">
        <v>1500</v>
      </c>
      <c r="H810" s="1"/>
      <c r="I810" s="1"/>
      <c r="J810" s="13"/>
      <c r="K810" s="15">
        <v>1500</v>
      </c>
      <c r="L810" s="2" t="s">
        <v>21</v>
      </c>
      <c r="M810" s="16">
        <f t="shared" si="17"/>
        <v>0.18382352941176469</v>
      </c>
      <c r="N810" s="17">
        <v>44545.645833333336</v>
      </c>
      <c r="O810" s="17">
        <v>44552.708333333336</v>
      </c>
      <c r="P810" s="11" t="s">
        <v>79</v>
      </c>
      <c r="Q810" s="18">
        <v>44546.482638888891</v>
      </c>
    </row>
    <row r="811" spans="1:17" x14ac:dyDescent="0.4">
      <c r="A811" s="11">
        <v>810</v>
      </c>
      <c r="B811" s="11" t="s">
        <v>44</v>
      </c>
      <c r="C811" s="11" t="s">
        <v>825</v>
      </c>
      <c r="D811" s="1"/>
      <c r="E811" s="2" t="s">
        <v>33</v>
      </c>
      <c r="F811" s="13">
        <v>2</v>
      </c>
      <c r="G811" s="14">
        <v>5600</v>
      </c>
      <c r="H811" s="1"/>
      <c r="I811" s="1"/>
      <c r="J811" s="13"/>
      <c r="K811" s="15">
        <v>5600</v>
      </c>
      <c r="L811" s="2" t="s">
        <v>21</v>
      </c>
      <c r="M811" s="16">
        <f t="shared" si="17"/>
        <v>1.3725490196078431</v>
      </c>
      <c r="N811" s="17">
        <v>44545.684027777781</v>
      </c>
      <c r="O811" s="17">
        <v>44551.708333333336</v>
      </c>
      <c r="P811" s="11" t="s">
        <v>79</v>
      </c>
      <c r="Q811" s="18">
        <v>44546.458333333336</v>
      </c>
    </row>
    <row r="812" spans="1:17" x14ac:dyDescent="0.4">
      <c r="A812" s="11">
        <v>811</v>
      </c>
      <c r="B812" s="11" t="s">
        <v>245</v>
      </c>
      <c r="C812" s="11" t="s">
        <v>826</v>
      </c>
      <c r="D812" s="1" t="s">
        <v>20</v>
      </c>
      <c r="E812" s="2" t="s">
        <v>33</v>
      </c>
      <c r="F812" s="13">
        <v>1</v>
      </c>
      <c r="G812" s="14">
        <v>1400</v>
      </c>
      <c r="H812" s="1"/>
      <c r="I812" s="1" t="s">
        <v>20</v>
      </c>
      <c r="J812" s="13"/>
      <c r="K812" s="15">
        <v>1400</v>
      </c>
      <c r="L812" s="2" t="s">
        <v>21</v>
      </c>
      <c r="M812" s="16">
        <f t="shared" si="17"/>
        <v>0.17156862745098039</v>
      </c>
      <c r="N812" s="17">
        <v>44546.409722222219</v>
      </c>
      <c r="O812" s="17">
        <v>44546.708333333336</v>
      </c>
      <c r="P812" s="11"/>
      <c r="Q812" s="18">
        <v>44546.444444444445</v>
      </c>
    </row>
    <row r="813" spans="1:17" x14ac:dyDescent="0.4">
      <c r="A813" s="11">
        <v>812</v>
      </c>
      <c r="B813" s="11" t="s">
        <v>420</v>
      </c>
      <c r="C813" s="11" t="s">
        <v>827</v>
      </c>
      <c r="D813" s="1"/>
      <c r="E813" s="2" t="s">
        <v>33</v>
      </c>
      <c r="F813" s="13">
        <v>2</v>
      </c>
      <c r="G813" s="14">
        <v>1700</v>
      </c>
      <c r="H813" s="1"/>
      <c r="I813" s="1" t="s">
        <v>20</v>
      </c>
      <c r="J813" s="13"/>
      <c r="K813" s="15">
        <v>1700</v>
      </c>
      <c r="L813" s="2" t="s">
        <v>21</v>
      </c>
      <c r="M813" s="16">
        <f t="shared" si="17"/>
        <v>0.41666666666666669</v>
      </c>
      <c r="N813" s="17">
        <v>44546.434027777781</v>
      </c>
      <c r="O813" s="17">
        <v>44552.708333333336</v>
      </c>
      <c r="P813" s="11" t="s">
        <v>197</v>
      </c>
      <c r="Q813" s="18">
        <v>44547.409722222219</v>
      </c>
    </row>
    <row r="814" spans="1:17" x14ac:dyDescent="0.4">
      <c r="A814" s="11">
        <v>813</v>
      </c>
      <c r="B814" s="11" t="s">
        <v>420</v>
      </c>
      <c r="C814" s="11" t="s">
        <v>828</v>
      </c>
      <c r="D814" s="1"/>
      <c r="E814" s="2" t="s">
        <v>33</v>
      </c>
      <c r="F814" s="13">
        <v>1</v>
      </c>
      <c r="G814" s="14">
        <v>1700</v>
      </c>
      <c r="H814" s="1"/>
      <c r="I814" s="1"/>
      <c r="J814" s="13"/>
      <c r="K814" s="15">
        <v>1700</v>
      </c>
      <c r="L814" s="2" t="s">
        <v>21</v>
      </c>
      <c r="M814" s="16">
        <f t="shared" si="17"/>
        <v>0.20833333333333334</v>
      </c>
      <c r="N814" s="17">
        <v>44546.434027777781</v>
      </c>
      <c r="O814" s="17">
        <v>44552.708333333336</v>
      </c>
      <c r="P814" s="11" t="s">
        <v>197</v>
      </c>
      <c r="Q814" s="18">
        <v>44547.395833333336</v>
      </c>
    </row>
    <row r="815" spans="1:17" x14ac:dyDescent="0.4">
      <c r="A815" s="11">
        <v>814</v>
      </c>
      <c r="B815" s="11" t="s">
        <v>245</v>
      </c>
      <c r="C815" s="11" t="s">
        <v>829</v>
      </c>
      <c r="D815" s="1"/>
      <c r="E815" s="2" t="s">
        <v>33</v>
      </c>
      <c r="F815" s="13">
        <v>2</v>
      </c>
      <c r="G815" s="14">
        <v>4000</v>
      </c>
      <c r="H815" s="1"/>
      <c r="I815" s="1" t="s">
        <v>20</v>
      </c>
      <c r="J815" s="13"/>
      <c r="K815" s="15">
        <v>4000</v>
      </c>
      <c r="L815" s="2" t="s">
        <v>21</v>
      </c>
      <c r="M815" s="16">
        <f t="shared" si="17"/>
        <v>0.98039215686274506</v>
      </c>
      <c r="N815" s="17">
        <v>44546.576388888891</v>
      </c>
      <c r="O815" s="17">
        <v>44547.708333333336</v>
      </c>
      <c r="P815" s="11" t="s">
        <v>262</v>
      </c>
      <c r="Q815" s="18">
        <v>44546.711805555555</v>
      </c>
    </row>
    <row r="816" spans="1:17" x14ac:dyDescent="0.4">
      <c r="A816" s="11">
        <v>815</v>
      </c>
      <c r="B816" s="11" t="s">
        <v>245</v>
      </c>
      <c r="C816" s="11" t="s">
        <v>830</v>
      </c>
      <c r="D816" s="1"/>
      <c r="E816" s="2" t="s">
        <v>33</v>
      </c>
      <c r="F816" s="13">
        <v>2</v>
      </c>
      <c r="G816" s="14">
        <v>4000</v>
      </c>
      <c r="H816" s="1"/>
      <c r="I816" s="1" t="s">
        <v>20</v>
      </c>
      <c r="J816" s="13"/>
      <c r="K816" s="15">
        <v>4000</v>
      </c>
      <c r="L816" s="2" t="s">
        <v>21</v>
      </c>
      <c r="M816" s="16">
        <f t="shared" si="17"/>
        <v>0.98039215686274506</v>
      </c>
      <c r="N816" s="17">
        <v>44546.576388888891</v>
      </c>
      <c r="O816" s="17">
        <v>44547.708333333336</v>
      </c>
      <c r="P816" s="11" t="s">
        <v>262</v>
      </c>
      <c r="Q816" s="18">
        <v>44546.715277777781</v>
      </c>
    </row>
    <row r="817" spans="1:17" x14ac:dyDescent="0.4">
      <c r="A817" s="11">
        <v>816</v>
      </c>
      <c r="B817" s="11" t="s">
        <v>73</v>
      </c>
      <c r="C817" s="11" t="s">
        <v>831</v>
      </c>
      <c r="D817" s="1" t="s">
        <v>20</v>
      </c>
      <c r="E817" s="2" t="s">
        <v>24</v>
      </c>
      <c r="F817" s="13">
        <v>15</v>
      </c>
      <c r="G817" s="14">
        <v>500</v>
      </c>
      <c r="H817" s="1"/>
      <c r="I817" s="1"/>
      <c r="J817" s="13"/>
      <c r="K817" s="15">
        <v>4000</v>
      </c>
      <c r="L817" s="2" t="s">
        <v>21</v>
      </c>
      <c r="M817" s="16">
        <f t="shared" si="17"/>
        <v>1.3786764705882353</v>
      </c>
      <c r="N817" s="17">
        <v>44546.579861111109</v>
      </c>
      <c r="O817" s="17">
        <v>44554.708333333336</v>
      </c>
      <c r="P817" s="11" t="s">
        <v>79</v>
      </c>
      <c r="Q817" s="18">
        <v>44546.652777777781</v>
      </c>
    </row>
    <row r="818" spans="1:17" x14ac:dyDescent="0.4">
      <c r="A818" s="11">
        <v>817</v>
      </c>
      <c r="B818" s="11" t="s">
        <v>420</v>
      </c>
      <c r="C818" s="11" t="s">
        <v>832</v>
      </c>
      <c r="D818" s="1"/>
      <c r="E818" s="2" t="s">
        <v>33</v>
      </c>
      <c r="F818" s="13">
        <v>2</v>
      </c>
      <c r="G818" s="14">
        <v>2700</v>
      </c>
      <c r="H818" s="1"/>
      <c r="I818" s="1"/>
      <c r="J818" s="13"/>
      <c r="K818" s="15">
        <v>2700</v>
      </c>
      <c r="L818" s="2" t="s">
        <v>21</v>
      </c>
      <c r="M818" s="16">
        <f t="shared" si="17"/>
        <v>0.66176470588235292</v>
      </c>
      <c r="N818" s="17">
        <v>44546.618055555555</v>
      </c>
      <c r="O818" s="17">
        <v>44551.708333333336</v>
      </c>
      <c r="P818" s="11"/>
      <c r="Q818" s="18">
        <v>44550.472222222219</v>
      </c>
    </row>
    <row r="819" spans="1:17" x14ac:dyDescent="0.4">
      <c r="A819" s="11">
        <v>818</v>
      </c>
      <c r="B819" s="11" t="s">
        <v>420</v>
      </c>
      <c r="C819" s="11" t="s">
        <v>833</v>
      </c>
      <c r="D819" s="1"/>
      <c r="E819" s="2" t="s">
        <v>33</v>
      </c>
      <c r="F819" s="13">
        <v>1</v>
      </c>
      <c r="G819" s="14">
        <v>1700</v>
      </c>
      <c r="H819" s="1"/>
      <c r="I819" s="1" t="s">
        <v>20</v>
      </c>
      <c r="J819" s="13"/>
      <c r="K819" s="15">
        <v>1700</v>
      </c>
      <c r="L819" s="2" t="s">
        <v>21</v>
      </c>
      <c r="M819" s="16">
        <f t="shared" si="17"/>
        <v>0.20833333333333334</v>
      </c>
      <c r="N819" s="17">
        <v>44546.690972222219</v>
      </c>
      <c r="O819" s="17">
        <v>44552.708333333336</v>
      </c>
      <c r="P819" s="11" t="s">
        <v>197</v>
      </c>
      <c r="Q819" s="18">
        <v>44550.402777777781</v>
      </c>
    </row>
    <row r="820" spans="1:17" x14ac:dyDescent="0.4">
      <c r="A820" s="11">
        <v>819</v>
      </c>
      <c r="B820" s="11" t="s">
        <v>73</v>
      </c>
      <c r="C820" s="11" t="s">
        <v>834</v>
      </c>
      <c r="D820" s="1"/>
      <c r="E820" s="2" t="s">
        <v>33</v>
      </c>
      <c r="F820" s="13">
        <v>2</v>
      </c>
      <c r="G820" s="14">
        <v>1000</v>
      </c>
      <c r="H820" s="1"/>
      <c r="I820" s="1"/>
      <c r="J820" s="13"/>
      <c r="K820" s="15">
        <v>1000</v>
      </c>
      <c r="L820" s="2" t="s">
        <v>21</v>
      </c>
      <c r="M820" s="16">
        <f t="shared" si="17"/>
        <v>0.24509803921568626</v>
      </c>
      <c r="N820" s="17">
        <v>44547.395833333336</v>
      </c>
      <c r="O820" s="17">
        <v>44552.708333333336</v>
      </c>
      <c r="P820" s="11"/>
      <c r="Q820" s="18">
        <v>44547.489583333336</v>
      </c>
    </row>
    <row r="821" spans="1:17" x14ac:dyDescent="0.4">
      <c r="A821" s="11">
        <v>820</v>
      </c>
      <c r="B821" s="11" t="s">
        <v>73</v>
      </c>
      <c r="C821" s="11" t="s">
        <v>835</v>
      </c>
      <c r="D821" s="1"/>
      <c r="E821" s="2" t="s">
        <v>33</v>
      </c>
      <c r="F821" s="13">
        <v>4</v>
      </c>
      <c r="G821" s="14">
        <v>1000</v>
      </c>
      <c r="H821" s="1"/>
      <c r="I821" s="1" t="s">
        <v>20</v>
      </c>
      <c r="J821" s="13"/>
      <c r="K821" s="15">
        <v>1000</v>
      </c>
      <c r="L821" s="2" t="s">
        <v>59</v>
      </c>
      <c r="M821" s="16">
        <f t="shared" si="17"/>
        <v>0.49019607843137253</v>
      </c>
      <c r="N821" s="17">
        <v>44547.395833333336</v>
      </c>
      <c r="O821" s="17">
        <v>44552.708333333336</v>
      </c>
      <c r="P821" s="11"/>
      <c r="Q821" s="18">
        <v>44547.513888888891</v>
      </c>
    </row>
    <row r="822" spans="1:17" x14ac:dyDescent="0.4">
      <c r="A822" s="11">
        <v>821</v>
      </c>
      <c r="B822" s="11" t="s">
        <v>44</v>
      </c>
      <c r="C822" s="11" t="s">
        <v>425</v>
      </c>
      <c r="D822" s="1"/>
      <c r="E822" s="2" t="s">
        <v>33</v>
      </c>
      <c r="F822" s="13">
        <v>2</v>
      </c>
      <c r="G822" s="14">
        <v>2720</v>
      </c>
      <c r="H822" s="1"/>
      <c r="I822" s="1"/>
      <c r="J822" s="13"/>
      <c r="K822" s="15">
        <v>2720</v>
      </c>
      <c r="L822" s="2" t="s">
        <v>21</v>
      </c>
      <c r="M822" s="16">
        <f t="shared" si="17"/>
        <v>0.66666666666666663</v>
      </c>
      <c r="N822" s="17">
        <v>44547.548611111109</v>
      </c>
      <c r="O822" s="17">
        <v>44552.708333333336</v>
      </c>
      <c r="P822" s="11"/>
      <c r="Q822" s="18">
        <v>44552.434027777781</v>
      </c>
    </row>
    <row r="823" spans="1:17" x14ac:dyDescent="0.4">
      <c r="A823" s="11">
        <v>822</v>
      </c>
      <c r="B823" s="11" t="s">
        <v>836</v>
      </c>
      <c r="C823" s="11" t="s">
        <v>837</v>
      </c>
      <c r="D823" s="1"/>
      <c r="E823" s="2" t="s">
        <v>66</v>
      </c>
      <c r="F823" s="13">
        <v>4</v>
      </c>
      <c r="G823" s="14">
        <v>1700</v>
      </c>
      <c r="H823" s="1"/>
      <c r="I823" s="1" t="s">
        <v>20</v>
      </c>
      <c r="J823" s="13"/>
      <c r="K823" s="15">
        <v>3400</v>
      </c>
      <c r="L823" s="2" t="s">
        <v>21</v>
      </c>
      <c r="M823" s="16">
        <f t="shared" si="17"/>
        <v>0.83333333333333337</v>
      </c>
      <c r="N823" s="17">
        <v>44547.625</v>
      </c>
      <c r="O823" s="17">
        <v>44553.708333333336</v>
      </c>
      <c r="P823" s="11" t="s">
        <v>197</v>
      </c>
      <c r="Q823" s="18">
        <v>44550.440972222219</v>
      </c>
    </row>
    <row r="824" spans="1:17" x14ac:dyDescent="0.4">
      <c r="A824" s="11">
        <v>823</v>
      </c>
      <c r="B824" s="11" t="s">
        <v>306</v>
      </c>
      <c r="C824" s="11" t="s">
        <v>665</v>
      </c>
      <c r="D824" s="1"/>
      <c r="E824" s="2" t="s">
        <v>24</v>
      </c>
      <c r="F824" s="13">
        <v>22</v>
      </c>
      <c r="G824" s="14">
        <v>104</v>
      </c>
      <c r="H824" s="1"/>
      <c r="I824" s="1"/>
      <c r="J824" s="13"/>
      <c r="K824" s="15">
        <v>1144</v>
      </c>
      <c r="L824" s="2" t="s">
        <v>21</v>
      </c>
      <c r="M824" s="16">
        <f t="shared" si="17"/>
        <v>0.42058823529411765</v>
      </c>
      <c r="N824" s="17">
        <v>44550.413194444445</v>
      </c>
      <c r="O824" s="17">
        <v>44552.708333333336</v>
      </c>
      <c r="P824" s="11" t="s">
        <v>197</v>
      </c>
      <c r="Q824" s="18">
        <v>44550.5625</v>
      </c>
    </row>
    <row r="825" spans="1:17" x14ac:dyDescent="0.4">
      <c r="A825" s="11">
        <v>824</v>
      </c>
      <c r="B825" s="11" t="s">
        <v>22</v>
      </c>
      <c r="C825" s="11" t="s">
        <v>838</v>
      </c>
      <c r="D825" s="1"/>
      <c r="E825" s="2" t="s">
        <v>33</v>
      </c>
      <c r="F825" s="13">
        <v>1</v>
      </c>
      <c r="G825" s="14">
        <v>1200</v>
      </c>
      <c r="H825" s="1"/>
      <c r="I825" s="1"/>
      <c r="J825" s="13"/>
      <c r="K825" s="15">
        <v>1200</v>
      </c>
      <c r="L825" s="2" t="s">
        <v>21</v>
      </c>
      <c r="M825" s="16">
        <f t="shared" si="17"/>
        <v>0.14705882352941177</v>
      </c>
      <c r="N825" s="17">
        <v>44550.451388888891</v>
      </c>
      <c r="O825" s="17">
        <v>44552.708333333336</v>
      </c>
      <c r="P825" s="11" t="s">
        <v>197</v>
      </c>
      <c r="Q825" s="18">
        <v>44550.5</v>
      </c>
    </row>
    <row r="826" spans="1:17" x14ac:dyDescent="0.4">
      <c r="A826" s="11">
        <v>825</v>
      </c>
      <c r="B826" s="11" t="s">
        <v>44</v>
      </c>
      <c r="C826" s="11" t="s">
        <v>839</v>
      </c>
      <c r="D826" s="1"/>
      <c r="E826" s="2" t="s">
        <v>33</v>
      </c>
      <c r="F826" s="13">
        <v>2</v>
      </c>
      <c r="G826" s="14">
        <v>9200</v>
      </c>
      <c r="H826" s="1"/>
      <c r="I826" s="1"/>
      <c r="J826" s="13">
        <v>9200</v>
      </c>
      <c r="K826" s="15">
        <v>9200</v>
      </c>
      <c r="L826" s="2" t="s">
        <v>21</v>
      </c>
      <c r="M826" s="16">
        <f t="shared" si="17"/>
        <v>2.2549019607843137</v>
      </c>
      <c r="N826" s="17">
        <v>44550.472222222219</v>
      </c>
      <c r="O826" s="17">
        <v>44554.708333333336</v>
      </c>
      <c r="P826" s="11"/>
      <c r="Q826" s="18">
        <v>44551.496527777781</v>
      </c>
    </row>
    <row r="827" spans="1:17" x14ac:dyDescent="0.4">
      <c r="A827" s="11">
        <v>826</v>
      </c>
      <c r="B827" s="11" t="s">
        <v>765</v>
      </c>
      <c r="C827" s="11" t="s">
        <v>840</v>
      </c>
      <c r="D827" s="1"/>
      <c r="E827" s="2" t="s">
        <v>33</v>
      </c>
      <c r="F827" s="13">
        <v>2</v>
      </c>
      <c r="G827" s="14">
        <v>3730</v>
      </c>
      <c r="H827" s="1"/>
      <c r="I827" s="1"/>
      <c r="J827" s="13"/>
      <c r="K827" s="15">
        <v>3730</v>
      </c>
      <c r="L827" s="2" t="s">
        <v>21</v>
      </c>
      <c r="M827" s="16">
        <f t="shared" si="17"/>
        <v>0.91421568627450978</v>
      </c>
      <c r="N827" s="17">
        <v>44550.5</v>
      </c>
      <c r="O827" s="17">
        <v>44554.708333333336</v>
      </c>
      <c r="P827" s="11"/>
      <c r="Q827" s="18">
        <v>44550.666666666664</v>
      </c>
    </row>
    <row r="828" spans="1:17" x14ac:dyDescent="0.4">
      <c r="A828" s="11">
        <v>827</v>
      </c>
      <c r="B828" s="11" t="s">
        <v>765</v>
      </c>
      <c r="C828" s="11" t="s">
        <v>841</v>
      </c>
      <c r="D828" s="1"/>
      <c r="E828" s="2" t="s">
        <v>33</v>
      </c>
      <c r="F828" s="13">
        <v>2</v>
      </c>
      <c r="G828" s="14">
        <v>2240</v>
      </c>
      <c r="H828" s="1"/>
      <c r="I828" s="1"/>
      <c r="J828" s="13"/>
      <c r="K828" s="15">
        <v>2240</v>
      </c>
      <c r="L828" s="2" t="s">
        <v>21</v>
      </c>
      <c r="M828" s="16">
        <f t="shared" si="17"/>
        <v>0.54901960784313719</v>
      </c>
      <c r="N828" s="17">
        <v>44550.5</v>
      </c>
      <c r="O828" s="17">
        <v>44554.708333333336</v>
      </c>
      <c r="P828" s="11"/>
      <c r="Q828" s="18">
        <v>44550.694444444445</v>
      </c>
    </row>
    <row r="829" spans="1:17" x14ac:dyDescent="0.4">
      <c r="A829" s="11">
        <v>828</v>
      </c>
      <c r="B829" s="11" t="s">
        <v>95</v>
      </c>
      <c r="C829" s="11" t="s">
        <v>842</v>
      </c>
      <c r="D829" s="1"/>
      <c r="E829" s="2" t="s">
        <v>24</v>
      </c>
      <c r="F829" s="13">
        <v>10</v>
      </c>
      <c r="G829" s="14">
        <v>940</v>
      </c>
      <c r="H829" s="1"/>
      <c r="I829" s="1"/>
      <c r="J829" s="13">
        <v>1880</v>
      </c>
      <c r="K829" s="15">
        <v>4700</v>
      </c>
      <c r="L829" s="2" t="s">
        <v>21</v>
      </c>
      <c r="M829" s="16">
        <f t="shared" si="17"/>
        <v>1.7279411764705883</v>
      </c>
      <c r="N829" s="17">
        <v>44550.559027777781</v>
      </c>
      <c r="O829" s="17">
        <v>44551.708333333336</v>
      </c>
      <c r="P829" s="11" t="s">
        <v>79</v>
      </c>
      <c r="Q829" s="18">
        <v>44550.625</v>
      </c>
    </row>
    <row r="830" spans="1:17" x14ac:dyDescent="0.4">
      <c r="A830" s="11">
        <v>829</v>
      </c>
      <c r="B830" s="11" t="s">
        <v>836</v>
      </c>
      <c r="C830" s="11" t="s">
        <v>843</v>
      </c>
      <c r="D830" s="1"/>
      <c r="E830" s="2" t="s">
        <v>33</v>
      </c>
      <c r="F830" s="13">
        <v>2</v>
      </c>
      <c r="G830" s="14">
        <v>1700</v>
      </c>
      <c r="H830" s="1"/>
      <c r="I830" s="1" t="s">
        <v>20</v>
      </c>
      <c r="J830" s="13"/>
      <c r="K830" s="15">
        <v>1700</v>
      </c>
      <c r="L830" s="2" t="s">
        <v>21</v>
      </c>
      <c r="M830" s="16">
        <f t="shared" si="17"/>
        <v>0.41666666666666669</v>
      </c>
      <c r="N830" s="17">
        <v>44550.704861111109</v>
      </c>
      <c r="O830" s="17">
        <v>44554.708333333336</v>
      </c>
      <c r="P830" s="11"/>
      <c r="Q830" s="18">
        <v>44552.395833333336</v>
      </c>
    </row>
    <row r="831" spans="1:17" x14ac:dyDescent="0.4">
      <c r="A831" s="11">
        <v>830</v>
      </c>
      <c r="B831" s="11" t="s">
        <v>46</v>
      </c>
      <c r="C831" s="11" t="s">
        <v>461</v>
      </c>
      <c r="D831" s="1"/>
      <c r="E831" s="2" t="s">
        <v>24</v>
      </c>
      <c r="F831" s="13">
        <v>20</v>
      </c>
      <c r="G831" s="14">
        <v>1700</v>
      </c>
      <c r="H831" s="1"/>
      <c r="I831" s="1"/>
      <c r="J831" s="13"/>
      <c r="K831" s="15">
        <v>17000</v>
      </c>
      <c r="L831" s="2" t="s">
        <v>21</v>
      </c>
      <c r="M831" s="16">
        <f t="shared" si="17"/>
        <v>6.25</v>
      </c>
      <c r="N831" s="17">
        <v>44551.493055555555</v>
      </c>
      <c r="O831" s="17">
        <v>44558.708333333336</v>
      </c>
      <c r="P831" s="11"/>
      <c r="Q831" s="18">
        <v>44551.6875</v>
      </c>
    </row>
    <row r="832" spans="1:17" x14ac:dyDescent="0.4">
      <c r="A832" s="11">
        <v>831</v>
      </c>
      <c r="B832" s="11" t="s">
        <v>46</v>
      </c>
      <c r="C832" s="11" t="s">
        <v>460</v>
      </c>
      <c r="D832" s="1"/>
      <c r="E832" s="2" t="s">
        <v>24</v>
      </c>
      <c r="F832" s="13">
        <v>20</v>
      </c>
      <c r="G832" s="14">
        <v>950</v>
      </c>
      <c r="H832" s="1"/>
      <c r="I832" s="1"/>
      <c r="J832" s="13"/>
      <c r="K832" s="15">
        <v>9500</v>
      </c>
      <c r="L832" s="2" t="s">
        <v>21</v>
      </c>
      <c r="M832" s="16">
        <f t="shared" si="17"/>
        <v>3.4926470588235294</v>
      </c>
      <c r="N832" s="17">
        <v>44551.493055555555</v>
      </c>
      <c r="O832" s="17">
        <v>44558.708333333336</v>
      </c>
      <c r="P832" s="11"/>
      <c r="Q832" s="18">
        <v>44552.524305555555</v>
      </c>
    </row>
    <row r="833" spans="1:17" x14ac:dyDescent="0.4">
      <c r="A833" s="11">
        <v>832</v>
      </c>
      <c r="B833" s="11" t="s">
        <v>31</v>
      </c>
      <c r="C833" s="11" t="s">
        <v>762</v>
      </c>
      <c r="D833" s="1"/>
      <c r="E833" s="2" t="s">
        <v>33</v>
      </c>
      <c r="F833" s="13">
        <v>2</v>
      </c>
      <c r="G833" s="14">
        <v>51000</v>
      </c>
      <c r="H833" s="1"/>
      <c r="I833" s="1" t="s">
        <v>20</v>
      </c>
      <c r="J833" s="13"/>
      <c r="K833" s="15">
        <v>51000</v>
      </c>
      <c r="L833" s="2" t="s">
        <v>21</v>
      </c>
      <c r="M833" s="16">
        <f t="shared" si="17"/>
        <v>12.5</v>
      </c>
      <c r="N833" s="17">
        <v>44551.618055555555</v>
      </c>
      <c r="O833" s="17">
        <v>44557.708333333336</v>
      </c>
      <c r="P833" s="11" t="s">
        <v>28</v>
      </c>
      <c r="Q833" s="18">
        <v>44553.475694444445</v>
      </c>
    </row>
    <row r="834" spans="1:17" x14ac:dyDescent="0.4">
      <c r="A834" s="11">
        <v>833</v>
      </c>
      <c r="B834" s="11" t="s">
        <v>22</v>
      </c>
      <c r="C834" s="11" t="s">
        <v>844</v>
      </c>
      <c r="D834" s="1"/>
      <c r="E834" s="2" t="s">
        <v>33</v>
      </c>
      <c r="F834" s="13">
        <v>2</v>
      </c>
      <c r="G834" s="14">
        <v>4700</v>
      </c>
      <c r="H834" s="1"/>
      <c r="I834" s="1"/>
      <c r="J834" s="13"/>
      <c r="K834" s="15">
        <v>4700</v>
      </c>
      <c r="L834" s="2" t="s">
        <v>21</v>
      </c>
      <c r="M834" s="16">
        <f t="shared" si="17"/>
        <v>1.1519607843137256</v>
      </c>
      <c r="N834" s="17">
        <v>44551.690972222219</v>
      </c>
      <c r="O834" s="17">
        <v>44558.708333333336</v>
      </c>
      <c r="P834" s="11"/>
      <c r="Q834" s="18">
        <v>44553.527777777781</v>
      </c>
    </row>
    <row r="835" spans="1:17" x14ac:dyDescent="0.4">
      <c r="A835" s="11">
        <v>834</v>
      </c>
      <c r="B835" s="11" t="s">
        <v>22</v>
      </c>
      <c r="C835" s="11" t="s">
        <v>523</v>
      </c>
      <c r="D835" s="1"/>
      <c r="E835" s="2" t="s">
        <v>33</v>
      </c>
      <c r="F835" s="13">
        <v>4</v>
      </c>
      <c r="G835" s="14">
        <v>6200</v>
      </c>
      <c r="H835" s="1"/>
      <c r="I835" s="1"/>
      <c r="J835" s="13"/>
      <c r="K835" s="15">
        <v>6200</v>
      </c>
      <c r="L835" s="2" t="s">
        <v>59</v>
      </c>
      <c r="M835" s="16">
        <f t="shared" si="17"/>
        <v>3.0392156862745097</v>
      </c>
      <c r="N835" s="17">
        <v>44552.451388888891</v>
      </c>
      <c r="O835" s="17">
        <v>44557.708333333336</v>
      </c>
      <c r="P835" s="11"/>
      <c r="Q835" s="18">
        <v>44553.611111111109</v>
      </c>
    </row>
    <row r="836" spans="1:17" x14ac:dyDescent="0.4">
      <c r="A836" s="11">
        <v>835</v>
      </c>
      <c r="B836" s="11" t="s">
        <v>26</v>
      </c>
      <c r="C836" s="11" t="s">
        <v>845</v>
      </c>
      <c r="D836" s="1"/>
      <c r="E836" s="2" t="s">
        <v>66</v>
      </c>
      <c r="F836" s="13">
        <v>367</v>
      </c>
      <c r="G836" s="14">
        <v>40</v>
      </c>
      <c r="H836" s="1"/>
      <c r="I836" s="1"/>
      <c r="J836" s="13"/>
      <c r="K836" s="15">
        <v>7360</v>
      </c>
      <c r="L836" s="2" t="s">
        <v>21</v>
      </c>
      <c r="M836" s="16">
        <f t="shared" si="17"/>
        <v>1.7990196078431373</v>
      </c>
      <c r="N836" s="17">
        <v>44552.458333333336</v>
      </c>
      <c r="O836" s="17">
        <v>44557.708333333336</v>
      </c>
      <c r="P836" s="11" t="s">
        <v>28</v>
      </c>
      <c r="Q836" s="18">
        <v>44557.40625</v>
      </c>
    </row>
    <row r="837" spans="1:17" x14ac:dyDescent="0.4">
      <c r="A837" s="11">
        <v>836</v>
      </c>
      <c r="B837" s="11" t="s">
        <v>846</v>
      </c>
      <c r="C837" s="11" t="s">
        <v>847</v>
      </c>
      <c r="D837" s="1"/>
      <c r="E837" s="2" t="s">
        <v>33</v>
      </c>
      <c r="F837" s="13">
        <v>2</v>
      </c>
      <c r="G837" s="14">
        <v>600</v>
      </c>
      <c r="H837" s="1"/>
      <c r="I837" s="1" t="s">
        <v>20</v>
      </c>
      <c r="J837" s="13"/>
      <c r="K837" s="15">
        <v>600</v>
      </c>
      <c r="L837" s="2" t="s">
        <v>21</v>
      </c>
      <c r="M837" s="16">
        <f t="shared" si="17"/>
        <v>0.14705882352941177</v>
      </c>
      <c r="N837" s="17">
        <v>44552.680555555555</v>
      </c>
      <c r="O837" s="17">
        <v>44554.708333333336</v>
      </c>
      <c r="P837" s="11" t="s">
        <v>79</v>
      </c>
      <c r="Q837" s="18">
        <v>44553.479166666664</v>
      </c>
    </row>
    <row r="838" spans="1:17" x14ac:dyDescent="0.4">
      <c r="A838" s="11">
        <v>837</v>
      </c>
      <c r="B838" s="11" t="s">
        <v>22</v>
      </c>
      <c r="C838" s="11" t="s">
        <v>620</v>
      </c>
      <c r="D838" s="1"/>
      <c r="E838" s="2" t="s">
        <v>33</v>
      </c>
      <c r="F838" s="13">
        <v>4</v>
      </c>
      <c r="G838" s="14">
        <v>4000</v>
      </c>
      <c r="H838" s="1"/>
      <c r="I838" s="1"/>
      <c r="J838" s="13"/>
      <c r="K838" s="15">
        <v>4000</v>
      </c>
      <c r="L838" s="2" t="s">
        <v>59</v>
      </c>
      <c r="M838" s="16">
        <f t="shared" si="17"/>
        <v>1.9607843137254901</v>
      </c>
      <c r="N838" s="17">
        <v>44553.4375</v>
      </c>
      <c r="O838" s="17">
        <v>44558.708333333336</v>
      </c>
      <c r="P838" s="11" t="s">
        <v>797</v>
      </c>
      <c r="Q838" s="18">
        <v>44553.673611111109</v>
      </c>
    </row>
    <row r="839" spans="1:17" x14ac:dyDescent="0.4">
      <c r="A839" s="11">
        <v>838</v>
      </c>
      <c r="B839" s="11" t="s">
        <v>31</v>
      </c>
      <c r="C839" s="11" t="s">
        <v>848</v>
      </c>
      <c r="D839" s="1"/>
      <c r="E839" s="2" t="s">
        <v>24</v>
      </c>
      <c r="F839" s="13">
        <v>37</v>
      </c>
      <c r="G839" s="14">
        <v>120</v>
      </c>
      <c r="H839" s="1"/>
      <c r="I839" s="1"/>
      <c r="J839" s="13"/>
      <c r="K839" s="15">
        <v>2280</v>
      </c>
      <c r="L839" s="2" t="s">
        <v>21</v>
      </c>
      <c r="M839" s="16">
        <f t="shared" si="17"/>
        <v>0.81617647058823528</v>
      </c>
      <c r="N839" s="17">
        <v>44553.541666666664</v>
      </c>
      <c r="O839" s="17">
        <v>44572.708333333336</v>
      </c>
      <c r="P839" s="11" t="s">
        <v>28</v>
      </c>
      <c r="Q839" s="18">
        <v>44557.458333333336</v>
      </c>
    </row>
    <row r="840" spans="1:17" x14ac:dyDescent="0.4">
      <c r="A840" s="11">
        <v>839</v>
      </c>
      <c r="B840" s="11" t="s">
        <v>31</v>
      </c>
      <c r="C840" s="11" t="s">
        <v>849</v>
      </c>
      <c r="D840" s="1"/>
      <c r="E840" s="2" t="s">
        <v>24</v>
      </c>
      <c r="F840" s="13">
        <v>8</v>
      </c>
      <c r="G840" s="14">
        <v>120</v>
      </c>
      <c r="H840" s="1"/>
      <c r="I840" s="1"/>
      <c r="J840" s="13"/>
      <c r="K840" s="15">
        <v>480</v>
      </c>
      <c r="L840" s="2" t="s">
        <v>59</v>
      </c>
      <c r="M840" s="16">
        <f t="shared" si="17"/>
        <v>0.3529411764705882</v>
      </c>
      <c r="N840" s="17">
        <v>44553.541666666664</v>
      </c>
      <c r="O840" s="17">
        <v>44572.708333333336</v>
      </c>
      <c r="P840" s="11" t="s">
        <v>28</v>
      </c>
      <c r="Q840" s="18">
        <v>44557.458333333336</v>
      </c>
    </row>
    <row r="841" spans="1:17" x14ac:dyDescent="0.4">
      <c r="A841" s="11">
        <v>840</v>
      </c>
      <c r="B841" s="11" t="s">
        <v>62</v>
      </c>
      <c r="C841" s="11" t="s">
        <v>850</v>
      </c>
      <c r="D841" s="1"/>
      <c r="E841" s="2" t="s">
        <v>33</v>
      </c>
      <c r="F841" s="13">
        <v>2</v>
      </c>
      <c r="G841" s="14">
        <v>1530</v>
      </c>
      <c r="H841" s="1"/>
      <c r="I841" s="1" t="s">
        <v>20</v>
      </c>
      <c r="J841" s="13"/>
      <c r="K841" s="15">
        <v>1530</v>
      </c>
      <c r="L841" s="2" t="s">
        <v>21</v>
      </c>
      <c r="M841" s="16">
        <f t="shared" si="17"/>
        <v>0.375</v>
      </c>
      <c r="N841" s="17">
        <v>44553.677083333336</v>
      </c>
      <c r="O841" s="17">
        <v>44554.458333333336</v>
      </c>
      <c r="P841" s="11"/>
      <c r="Q841" s="18">
        <v>44554.465277777781</v>
      </c>
    </row>
    <row r="842" spans="1:17" x14ac:dyDescent="0.4">
      <c r="A842" s="11">
        <v>841</v>
      </c>
      <c r="B842" s="11" t="s">
        <v>46</v>
      </c>
      <c r="C842" s="11" t="s">
        <v>545</v>
      </c>
      <c r="D842" s="1"/>
      <c r="E842" s="2" t="s">
        <v>66</v>
      </c>
      <c r="F842" s="13">
        <v>228</v>
      </c>
      <c r="G842" s="14">
        <v>43</v>
      </c>
      <c r="H842" s="1"/>
      <c r="I842" s="1"/>
      <c r="J842" s="13"/>
      <c r="K842" s="15">
        <v>4902</v>
      </c>
      <c r="L842" s="2" t="s">
        <v>21</v>
      </c>
      <c r="M842" s="16">
        <f t="shared" si="17"/>
        <v>1.2014705882352943</v>
      </c>
      <c r="N842" s="17">
        <v>44554.392361111109</v>
      </c>
      <c r="O842" s="17">
        <v>44568.708333333336</v>
      </c>
      <c r="P842" s="11"/>
      <c r="Q842" s="18">
        <v>44565.659722222219</v>
      </c>
    </row>
    <row r="843" spans="1:17" x14ac:dyDescent="0.4">
      <c r="A843" s="11">
        <v>842</v>
      </c>
      <c r="B843" s="11" t="s">
        <v>44</v>
      </c>
      <c r="C843" s="11" t="s">
        <v>851</v>
      </c>
      <c r="D843" s="1"/>
      <c r="E843" s="2" t="s">
        <v>19</v>
      </c>
      <c r="F843" s="13">
        <v>118</v>
      </c>
      <c r="G843" s="14">
        <v>250</v>
      </c>
      <c r="H843" s="1"/>
      <c r="I843" s="1"/>
      <c r="J843" s="13"/>
      <c r="K843" s="15">
        <v>14750</v>
      </c>
      <c r="L843" s="2" t="s">
        <v>21</v>
      </c>
      <c r="M843" s="16">
        <f t="shared" si="17"/>
        <v>3.6151960784313726</v>
      </c>
      <c r="N843" s="17">
        <v>44554.677083333336</v>
      </c>
      <c r="O843" s="17">
        <v>44581.708333333336</v>
      </c>
      <c r="P843" s="11"/>
      <c r="Q843" s="18">
        <v>44575.59375</v>
      </c>
    </row>
    <row r="844" spans="1:17" x14ac:dyDescent="0.4">
      <c r="A844" s="11">
        <v>843</v>
      </c>
      <c r="B844" s="11" t="s">
        <v>597</v>
      </c>
      <c r="C844" s="11" t="s">
        <v>852</v>
      </c>
      <c r="D844" s="1"/>
      <c r="E844" s="2" t="s">
        <v>33</v>
      </c>
      <c r="F844" s="13">
        <v>2</v>
      </c>
      <c r="G844" s="14">
        <v>28500</v>
      </c>
      <c r="H844" s="1"/>
      <c r="I844" s="1" t="s">
        <v>20</v>
      </c>
      <c r="J844" s="13"/>
      <c r="K844" s="15">
        <v>28500</v>
      </c>
      <c r="L844" s="2" t="s">
        <v>21</v>
      </c>
      <c r="M844" s="16">
        <f t="shared" si="17"/>
        <v>6.9852941176470589</v>
      </c>
      <c r="N844" s="17">
        <v>44557.399305555555</v>
      </c>
      <c r="O844" s="17">
        <v>44565.708333333336</v>
      </c>
      <c r="P844" s="11"/>
      <c r="Q844" s="18">
        <v>44557.6875</v>
      </c>
    </row>
    <row r="845" spans="1:17" x14ac:dyDescent="0.4">
      <c r="A845" s="11">
        <v>844</v>
      </c>
      <c r="B845" s="11" t="s">
        <v>95</v>
      </c>
      <c r="C845" s="11" t="s">
        <v>853</v>
      </c>
      <c r="D845" s="1"/>
      <c r="E845" s="2" t="s">
        <v>24</v>
      </c>
      <c r="F845" s="13">
        <v>52</v>
      </c>
      <c r="G845" s="14">
        <v>27</v>
      </c>
      <c r="H845" s="1"/>
      <c r="I845" s="1"/>
      <c r="J845" s="13"/>
      <c r="K845" s="15">
        <v>729</v>
      </c>
      <c r="L845" s="2" t="s">
        <v>21</v>
      </c>
      <c r="M845" s="16">
        <f t="shared" si="17"/>
        <v>0.25808823529411767</v>
      </c>
      <c r="N845" s="17">
        <v>44557.541666666664</v>
      </c>
      <c r="O845" s="17">
        <v>44572.708333333336</v>
      </c>
      <c r="P845" s="11"/>
      <c r="Q845" s="18">
        <v>44558.493055555555</v>
      </c>
    </row>
    <row r="846" spans="1:17" x14ac:dyDescent="0.4">
      <c r="A846" s="11">
        <v>845</v>
      </c>
      <c r="B846" s="11" t="s">
        <v>50</v>
      </c>
      <c r="C846" s="11" t="s">
        <v>854</v>
      </c>
      <c r="D846" s="1"/>
      <c r="E846" s="2" t="s">
        <v>33</v>
      </c>
      <c r="F846" s="13">
        <v>2</v>
      </c>
      <c r="G846" s="14">
        <v>4000</v>
      </c>
      <c r="H846" s="1" t="s">
        <v>20</v>
      </c>
      <c r="I846" s="1"/>
      <c r="J846" s="13"/>
      <c r="K846" s="15">
        <v>4000</v>
      </c>
      <c r="L846" s="2" t="s">
        <v>21</v>
      </c>
      <c r="M846" s="16">
        <f t="shared" si="17"/>
        <v>0.98039215686274506</v>
      </c>
      <c r="N846" s="17">
        <v>44558.475694444445</v>
      </c>
      <c r="O846" s="17">
        <v>44567.708333333336</v>
      </c>
      <c r="P846" s="11"/>
      <c r="Q846" s="18">
        <v>44558.673611111109</v>
      </c>
    </row>
    <row r="847" spans="1:17" x14ac:dyDescent="0.4">
      <c r="A847" s="11">
        <v>846</v>
      </c>
      <c r="B847" s="11" t="s">
        <v>62</v>
      </c>
      <c r="C847" s="11" t="s">
        <v>790</v>
      </c>
      <c r="D847" s="1"/>
      <c r="E847" s="2" t="s">
        <v>24</v>
      </c>
      <c r="F847" s="13">
        <v>8</v>
      </c>
      <c r="G847" s="14">
        <v>500</v>
      </c>
      <c r="H847" s="1"/>
      <c r="I847" s="1"/>
      <c r="J847" s="13"/>
      <c r="K847" s="15">
        <v>2000</v>
      </c>
      <c r="L847" s="2" t="s">
        <v>21</v>
      </c>
      <c r="M847" s="16">
        <f t="shared" si="17"/>
        <v>0.73529411764705876</v>
      </c>
      <c r="N847" s="17">
        <v>44558.642361111109</v>
      </c>
      <c r="O847" s="17">
        <v>44568.708333333336</v>
      </c>
      <c r="P847" s="11" t="s">
        <v>79</v>
      </c>
      <c r="Q847" s="18">
        <v>44565.447916666664</v>
      </c>
    </row>
    <row r="848" spans="1:17" x14ac:dyDescent="0.4">
      <c r="A848" s="11">
        <v>847</v>
      </c>
      <c r="B848" s="11" t="s">
        <v>62</v>
      </c>
      <c r="C848" s="11" t="s">
        <v>855</v>
      </c>
      <c r="D848" s="1"/>
      <c r="E848" s="2" t="s">
        <v>66</v>
      </c>
      <c r="F848" s="13">
        <v>15</v>
      </c>
      <c r="G848" s="14">
        <v>500</v>
      </c>
      <c r="H848" s="1"/>
      <c r="I848" s="1"/>
      <c r="J848" s="13"/>
      <c r="K848" s="15">
        <v>5500</v>
      </c>
      <c r="L848" s="2" t="s">
        <v>21</v>
      </c>
      <c r="M848" s="16">
        <f t="shared" si="17"/>
        <v>0.91911764705882359</v>
      </c>
      <c r="N848" s="17">
        <v>44558.642361111109</v>
      </c>
      <c r="O848" s="17">
        <v>44568.708333333336</v>
      </c>
      <c r="P848" s="11" t="s">
        <v>79</v>
      </c>
      <c r="Q848" s="18">
        <v>44565.607638888891</v>
      </c>
    </row>
    <row r="849" spans="1:17" x14ac:dyDescent="0.4">
      <c r="A849" s="11">
        <v>848</v>
      </c>
      <c r="B849" s="11" t="s">
        <v>22</v>
      </c>
      <c r="C849" s="11" t="s">
        <v>737</v>
      </c>
      <c r="D849" s="1" t="s">
        <v>20</v>
      </c>
      <c r="E849" s="2" t="s">
        <v>58</v>
      </c>
      <c r="F849" s="13">
        <v>48</v>
      </c>
      <c r="G849" s="14">
        <v>200</v>
      </c>
      <c r="H849" s="1" t="s">
        <v>20</v>
      </c>
      <c r="I849" s="1"/>
      <c r="J849" s="13"/>
      <c r="K849" s="15">
        <v>2400</v>
      </c>
      <c r="L849" s="2" t="s">
        <v>59</v>
      </c>
      <c r="M849" s="16">
        <f t="shared" si="17"/>
        <v>1.1764705882352942</v>
      </c>
      <c r="N849" s="17">
        <v>44565.378472222219</v>
      </c>
      <c r="O849" s="17">
        <v>44568.708333333336</v>
      </c>
      <c r="P849" s="11"/>
      <c r="Q849" s="18">
        <v>44565.621527777781</v>
      </c>
    </row>
    <row r="850" spans="1:17" x14ac:dyDescent="0.4">
      <c r="A850" s="11">
        <v>849</v>
      </c>
      <c r="B850" s="11" t="s">
        <v>22</v>
      </c>
      <c r="C850" s="11" t="s">
        <v>856</v>
      </c>
      <c r="D850" s="1" t="s">
        <v>20</v>
      </c>
      <c r="E850" s="2" t="s">
        <v>24</v>
      </c>
      <c r="F850" s="13">
        <v>42</v>
      </c>
      <c r="G850" s="14">
        <v>100</v>
      </c>
      <c r="H850" s="1"/>
      <c r="I850" s="1"/>
      <c r="J850" s="13"/>
      <c r="K850" s="15">
        <v>2100</v>
      </c>
      <c r="L850" s="2" t="s">
        <v>21</v>
      </c>
      <c r="M850" s="16">
        <f t="shared" si="17"/>
        <v>0.7720588235294118</v>
      </c>
      <c r="N850" s="17">
        <v>44565.4375</v>
      </c>
      <c r="O850" s="17">
        <v>44568.708333333336</v>
      </c>
      <c r="P850" s="11"/>
      <c r="Q850" s="18">
        <v>44565.579861111109</v>
      </c>
    </row>
    <row r="851" spans="1:17" x14ac:dyDescent="0.4">
      <c r="A851" s="11">
        <v>850</v>
      </c>
      <c r="B851" s="11" t="s">
        <v>42</v>
      </c>
      <c r="C851" s="11" t="s">
        <v>857</v>
      </c>
      <c r="D851" s="1"/>
      <c r="E851" s="2" t="s">
        <v>33</v>
      </c>
      <c r="F851" s="13">
        <v>2</v>
      </c>
      <c r="G851" s="14">
        <v>1500</v>
      </c>
      <c r="H851" s="1"/>
      <c r="I851" s="1" t="s">
        <v>20</v>
      </c>
      <c r="J851" s="13"/>
      <c r="K851" s="15">
        <v>1500</v>
      </c>
      <c r="L851" s="2" t="s">
        <v>618</v>
      </c>
      <c r="M851" s="16">
        <f t="shared" ref="M851:M914" si="18">IF(E851="中綴じ製本",F851/4*G851/68*2/60,IF(AND(E851="ホチキス",L851="Ａ３"),F851*G851/68*1.5/60,IF(AND(E851="ホチキス",L851="Ａ４"),F851*G851/136*1.5/60,IF(OR(E851="単票",E851="くるみ製本",E851="丁合い"),F851*G851/136/60,0))))</f>
        <v>0.36764705882352938</v>
      </c>
      <c r="N851" s="17">
        <v>44565.458333333336</v>
      </c>
      <c r="O851" s="17">
        <v>44567.708333333336</v>
      </c>
      <c r="P851" s="11"/>
      <c r="Q851" s="18">
        <v>44567.503472222219</v>
      </c>
    </row>
    <row r="852" spans="1:17" x14ac:dyDescent="0.4">
      <c r="A852" s="11">
        <v>851</v>
      </c>
      <c r="B852" s="11" t="s">
        <v>765</v>
      </c>
      <c r="C852" s="11" t="s">
        <v>858</v>
      </c>
      <c r="D852" s="1"/>
      <c r="E852" s="2" t="s">
        <v>24</v>
      </c>
      <c r="F852" s="13">
        <v>3</v>
      </c>
      <c r="G852" s="14">
        <v>220</v>
      </c>
      <c r="H852" s="1"/>
      <c r="I852" s="1" t="s">
        <v>20</v>
      </c>
      <c r="J852" s="13"/>
      <c r="K852" s="15">
        <v>660</v>
      </c>
      <c r="L852" s="2" t="s">
        <v>59</v>
      </c>
      <c r="M852" s="16">
        <f t="shared" si="18"/>
        <v>0.24264705882352941</v>
      </c>
      <c r="N852" s="17">
        <v>44565.465277777781</v>
      </c>
      <c r="O852" s="17">
        <v>44572.708333333336</v>
      </c>
      <c r="P852" s="11"/>
      <c r="Q852" s="18">
        <v>44566.604166666664</v>
      </c>
    </row>
    <row r="853" spans="1:17" x14ac:dyDescent="0.4">
      <c r="A853" s="11">
        <v>852</v>
      </c>
      <c r="B853" s="11" t="s">
        <v>765</v>
      </c>
      <c r="C853" s="11" t="s">
        <v>859</v>
      </c>
      <c r="D853" s="1"/>
      <c r="E853" s="2" t="s">
        <v>24</v>
      </c>
      <c r="F853" s="13">
        <v>72</v>
      </c>
      <c r="G853" s="14">
        <v>220</v>
      </c>
      <c r="H853" s="1"/>
      <c r="I853" s="1"/>
      <c r="J853" s="13"/>
      <c r="K853" s="15">
        <v>7920</v>
      </c>
      <c r="L853" s="2" t="s">
        <v>21</v>
      </c>
      <c r="M853" s="16">
        <f t="shared" si="18"/>
        <v>2.9117647058823528</v>
      </c>
      <c r="N853" s="17">
        <v>44565.465277777781</v>
      </c>
      <c r="O853" s="17">
        <v>44572.708333333336</v>
      </c>
      <c r="P853" s="11"/>
      <c r="Q853" s="18">
        <v>44566.604166666664</v>
      </c>
    </row>
    <row r="854" spans="1:17" x14ac:dyDescent="0.4">
      <c r="A854" s="11">
        <v>853</v>
      </c>
      <c r="B854" s="11" t="s">
        <v>765</v>
      </c>
      <c r="C854" s="11" t="s">
        <v>860</v>
      </c>
      <c r="D854" s="1"/>
      <c r="E854" s="2" t="s">
        <v>24</v>
      </c>
      <c r="F854" s="13">
        <v>3</v>
      </c>
      <c r="G854" s="14">
        <v>250</v>
      </c>
      <c r="H854" s="1"/>
      <c r="I854" s="1" t="s">
        <v>20</v>
      </c>
      <c r="J854" s="13"/>
      <c r="K854" s="15">
        <v>750</v>
      </c>
      <c r="L854" s="2" t="s">
        <v>59</v>
      </c>
      <c r="M854" s="16">
        <f t="shared" si="18"/>
        <v>0.27573529411764702</v>
      </c>
      <c r="N854" s="17">
        <v>44565.465277777781</v>
      </c>
      <c r="O854" s="17">
        <v>44572.708333333336</v>
      </c>
      <c r="P854" s="11"/>
      <c r="Q854" s="18">
        <v>44566.538194444445</v>
      </c>
    </row>
    <row r="855" spans="1:17" x14ac:dyDescent="0.4">
      <c r="A855" s="11">
        <v>854</v>
      </c>
      <c r="B855" s="11" t="s">
        <v>765</v>
      </c>
      <c r="C855" s="11" t="s">
        <v>861</v>
      </c>
      <c r="D855" s="1"/>
      <c r="E855" s="2" t="s">
        <v>24</v>
      </c>
      <c r="F855" s="13">
        <v>72</v>
      </c>
      <c r="G855" s="14">
        <v>250</v>
      </c>
      <c r="H855" s="1"/>
      <c r="I855" s="1"/>
      <c r="J855" s="13"/>
      <c r="K855" s="15">
        <v>9000</v>
      </c>
      <c r="L855" s="2" t="s">
        <v>21</v>
      </c>
      <c r="M855" s="16">
        <f>IF(E855="中綴じ製本",F855/4*G855/68*2/60,IF(AND(E855="ホチキス",L855="Ａ３"),F855*G855/68*1.5/60,IF(AND(E855="ホチキス",L855="Ａ４"),F855*G855/136*1.5/60,IF(OR(E855="単票",E855="くるみ製本",E855="丁合い"),F855*G855/136/60,0))))</f>
        <v>3.3088235294117641</v>
      </c>
      <c r="N855" s="17">
        <v>44565.465277777781</v>
      </c>
      <c r="O855" s="17">
        <v>44572.708333333336</v>
      </c>
      <c r="P855" s="11"/>
      <c r="Q855" s="18">
        <v>44566.538194444445</v>
      </c>
    </row>
    <row r="856" spans="1:17" x14ac:dyDescent="0.4">
      <c r="A856" s="11">
        <v>855</v>
      </c>
      <c r="B856" s="11" t="s">
        <v>73</v>
      </c>
      <c r="C856" s="11" t="s">
        <v>862</v>
      </c>
      <c r="D856" s="1"/>
      <c r="E856" s="2" t="s">
        <v>33</v>
      </c>
      <c r="F856" s="13">
        <v>1</v>
      </c>
      <c r="G856" s="14">
        <v>300</v>
      </c>
      <c r="H856" s="1"/>
      <c r="I856" s="1"/>
      <c r="J856" s="13"/>
      <c r="K856" s="15">
        <v>300</v>
      </c>
      <c r="L856" s="2" t="s">
        <v>21</v>
      </c>
      <c r="M856" s="16">
        <f t="shared" si="18"/>
        <v>3.6764705882352942E-2</v>
      </c>
      <c r="N856" s="17">
        <v>44565.604166666664</v>
      </c>
      <c r="O856" s="17">
        <v>44572.708333333336</v>
      </c>
      <c r="P856" s="11"/>
      <c r="Q856" s="18">
        <v>44567.475694444445</v>
      </c>
    </row>
    <row r="857" spans="1:17" x14ac:dyDescent="0.4">
      <c r="A857" s="11">
        <v>856</v>
      </c>
      <c r="B857" s="11" t="s">
        <v>73</v>
      </c>
      <c r="C857" s="11" t="s">
        <v>863</v>
      </c>
      <c r="D857" s="1"/>
      <c r="E857" s="2" t="s">
        <v>24</v>
      </c>
      <c r="F857" s="13">
        <v>12</v>
      </c>
      <c r="G857" s="14">
        <v>900</v>
      </c>
      <c r="H857" s="1"/>
      <c r="I857" s="1"/>
      <c r="J857" s="13"/>
      <c r="K857" s="15">
        <v>5400</v>
      </c>
      <c r="L857" s="2" t="s">
        <v>21</v>
      </c>
      <c r="M857" s="16">
        <f t="shared" si="18"/>
        <v>1.9852941176470587</v>
      </c>
      <c r="N857" s="17">
        <v>44565.604166666664</v>
      </c>
      <c r="O857" s="17">
        <v>44572.708333333336</v>
      </c>
      <c r="P857" s="11"/>
      <c r="Q857" s="18">
        <v>44567.604166666664</v>
      </c>
    </row>
    <row r="858" spans="1:17" x14ac:dyDescent="0.4">
      <c r="A858" s="11">
        <v>857</v>
      </c>
      <c r="B858" s="11" t="s">
        <v>546</v>
      </c>
      <c r="C858" s="11" t="s">
        <v>821</v>
      </c>
      <c r="D858" s="1"/>
      <c r="E858" s="2" t="s">
        <v>24</v>
      </c>
      <c r="F858" s="13">
        <v>21</v>
      </c>
      <c r="G858" s="14">
        <v>200</v>
      </c>
      <c r="H858" s="1"/>
      <c r="I858" s="1"/>
      <c r="J858" s="13"/>
      <c r="K858" s="15">
        <v>2200</v>
      </c>
      <c r="L858" s="2" t="s">
        <v>21</v>
      </c>
      <c r="M858" s="16">
        <f t="shared" si="18"/>
        <v>0.7720588235294118</v>
      </c>
      <c r="N858" s="17">
        <v>44566.423611111109</v>
      </c>
      <c r="O858" s="17">
        <v>44568.708333333336</v>
      </c>
      <c r="P858" s="11"/>
      <c r="Q858" s="18">
        <v>44566.6875</v>
      </c>
    </row>
    <row r="859" spans="1:17" x14ac:dyDescent="0.4">
      <c r="A859" s="11">
        <v>858</v>
      </c>
      <c r="B859" s="11" t="s">
        <v>31</v>
      </c>
      <c r="C859" s="11" t="s">
        <v>864</v>
      </c>
      <c r="D859" s="1"/>
      <c r="E859" s="2" t="s">
        <v>33</v>
      </c>
      <c r="F859" s="13">
        <v>2</v>
      </c>
      <c r="G859" s="14">
        <v>28500</v>
      </c>
      <c r="H859" s="1"/>
      <c r="I859" s="1" t="s">
        <v>20</v>
      </c>
      <c r="J859" s="13"/>
      <c r="K859" s="15">
        <v>28500</v>
      </c>
      <c r="L859" s="2" t="s">
        <v>21</v>
      </c>
      <c r="M859" s="16">
        <f t="shared" si="18"/>
        <v>6.9852941176470589</v>
      </c>
      <c r="N859" s="17">
        <v>44566.454861111109</v>
      </c>
      <c r="O859" s="17">
        <v>44567.5</v>
      </c>
      <c r="P859" s="11" t="s">
        <v>865</v>
      </c>
      <c r="Q859" s="18">
        <v>44567.4375</v>
      </c>
    </row>
    <row r="860" spans="1:17" x14ac:dyDescent="0.4">
      <c r="A860" s="11">
        <v>859</v>
      </c>
      <c r="B860" s="11" t="s">
        <v>245</v>
      </c>
      <c r="C860" s="11" t="s">
        <v>419</v>
      </c>
      <c r="D860" s="1"/>
      <c r="E860" s="2" t="s">
        <v>33</v>
      </c>
      <c r="F860" s="13">
        <v>2</v>
      </c>
      <c r="G860" s="14">
        <v>1500</v>
      </c>
      <c r="H860" s="1"/>
      <c r="I860" s="1" t="s">
        <v>20</v>
      </c>
      <c r="J860" s="13"/>
      <c r="K860" s="15">
        <v>1500</v>
      </c>
      <c r="L860" s="2" t="s">
        <v>21</v>
      </c>
      <c r="M860" s="16">
        <f t="shared" si="18"/>
        <v>0.36764705882352938</v>
      </c>
      <c r="N860" s="17">
        <v>44566.465277777781</v>
      </c>
      <c r="O860" s="17">
        <v>44572.708333333336</v>
      </c>
      <c r="P860" s="11"/>
      <c r="Q860" s="18">
        <v>44566.496527777781</v>
      </c>
    </row>
    <row r="861" spans="1:17" x14ac:dyDescent="0.4">
      <c r="A861" s="11">
        <v>860</v>
      </c>
      <c r="B861" s="11" t="s">
        <v>95</v>
      </c>
      <c r="C861" s="11" t="s">
        <v>866</v>
      </c>
      <c r="D861" s="1"/>
      <c r="E861" s="2" t="s">
        <v>33</v>
      </c>
      <c r="F861" s="13">
        <v>2</v>
      </c>
      <c r="G861" s="14">
        <v>1300</v>
      </c>
      <c r="H861" s="1"/>
      <c r="I861" s="1"/>
      <c r="J861" s="13"/>
      <c r="K861" s="15">
        <v>1300</v>
      </c>
      <c r="L861" s="2" t="s">
        <v>21</v>
      </c>
      <c r="M861" s="16">
        <f t="shared" si="18"/>
        <v>0.31862745098039214</v>
      </c>
      <c r="N861" s="17">
        <v>44566.590277777781</v>
      </c>
      <c r="O861" s="17">
        <v>44567.708333333336</v>
      </c>
      <c r="P861" s="11"/>
      <c r="Q861" s="18">
        <v>44567.451388888891</v>
      </c>
    </row>
    <row r="862" spans="1:17" x14ac:dyDescent="0.4">
      <c r="A862" s="11">
        <v>861</v>
      </c>
      <c r="B862" s="11" t="s">
        <v>62</v>
      </c>
      <c r="C862" s="11" t="s">
        <v>63</v>
      </c>
      <c r="D862" s="1" t="s">
        <v>20</v>
      </c>
      <c r="E862" s="2" t="s">
        <v>24</v>
      </c>
      <c r="F862" s="13">
        <v>12</v>
      </c>
      <c r="G862" s="14">
        <v>100</v>
      </c>
      <c r="H862" s="1"/>
      <c r="I862" s="1"/>
      <c r="J862" s="13"/>
      <c r="K862" s="15">
        <v>600</v>
      </c>
      <c r="L862" s="2" t="s">
        <v>21</v>
      </c>
      <c r="M862" s="16">
        <f t="shared" si="18"/>
        <v>0.22058823529411767</v>
      </c>
      <c r="N862" s="17">
        <v>44566.614583333336</v>
      </c>
      <c r="O862" s="17">
        <v>44592.708333333336</v>
      </c>
      <c r="P862" s="11"/>
      <c r="Q862" s="18">
        <v>44567.489583333336</v>
      </c>
    </row>
    <row r="863" spans="1:17" x14ac:dyDescent="0.4">
      <c r="A863" s="11">
        <v>862</v>
      </c>
      <c r="B863" s="11" t="s">
        <v>22</v>
      </c>
      <c r="C863" s="11" t="s">
        <v>867</v>
      </c>
      <c r="D863" s="1"/>
      <c r="E863" s="2" t="s">
        <v>33</v>
      </c>
      <c r="F863" s="13">
        <v>2</v>
      </c>
      <c r="G863" s="14">
        <v>1200</v>
      </c>
      <c r="H863" s="1"/>
      <c r="I863" s="1"/>
      <c r="J863" s="13"/>
      <c r="K863" s="15">
        <v>1200</v>
      </c>
      <c r="L863" s="2" t="s">
        <v>21</v>
      </c>
      <c r="M863" s="16">
        <f t="shared" si="18"/>
        <v>0.29411764705882354</v>
      </c>
      <c r="N863" s="17">
        <v>44565.690972222219</v>
      </c>
      <c r="O863" s="17">
        <v>44575.708333333336</v>
      </c>
      <c r="P863" s="11"/>
      <c r="Q863" s="18">
        <v>44567.472222222219</v>
      </c>
    </row>
    <row r="864" spans="1:17" x14ac:dyDescent="0.4">
      <c r="A864" s="11">
        <v>863</v>
      </c>
      <c r="B864" s="11" t="s">
        <v>22</v>
      </c>
      <c r="C864" s="11" t="s">
        <v>868</v>
      </c>
      <c r="D864" s="1"/>
      <c r="E864" s="2" t="s">
        <v>33</v>
      </c>
      <c r="F864" s="13">
        <v>4</v>
      </c>
      <c r="G864" s="14">
        <v>4630</v>
      </c>
      <c r="H864" s="1"/>
      <c r="I864" s="1"/>
      <c r="J864" s="13"/>
      <c r="K864" s="15">
        <v>4630</v>
      </c>
      <c r="L864" s="2" t="s">
        <v>59</v>
      </c>
      <c r="M864" s="16">
        <f t="shared" si="18"/>
        <v>2.2696078431372553</v>
      </c>
      <c r="N864" s="17">
        <v>44567.444444444445</v>
      </c>
      <c r="O864" s="17">
        <v>44573.708333333336</v>
      </c>
      <c r="P864" s="11"/>
      <c r="Q864" s="18">
        <v>44567.618055555555</v>
      </c>
    </row>
    <row r="865" spans="1:17" x14ac:dyDescent="0.4">
      <c r="A865" s="11">
        <v>864</v>
      </c>
      <c r="B865" s="11" t="s">
        <v>22</v>
      </c>
      <c r="C865" s="11" t="s">
        <v>869</v>
      </c>
      <c r="D865" s="1"/>
      <c r="E865" s="2" t="s">
        <v>33</v>
      </c>
      <c r="F865" s="13">
        <v>2</v>
      </c>
      <c r="G865" s="14">
        <v>3650</v>
      </c>
      <c r="H865" s="1"/>
      <c r="I865" s="1"/>
      <c r="J865" s="13"/>
      <c r="K865" s="15">
        <v>3650</v>
      </c>
      <c r="L865" s="2" t="s">
        <v>59</v>
      </c>
      <c r="M865" s="16">
        <f t="shared" si="18"/>
        <v>0.89460784313725494</v>
      </c>
      <c r="N865" s="17">
        <v>44567.444444444445</v>
      </c>
      <c r="O865" s="17">
        <v>44573.708333333336</v>
      </c>
      <c r="P865" s="11"/>
      <c r="Q865" s="18">
        <v>44567.65625</v>
      </c>
    </row>
    <row r="866" spans="1:17" x14ac:dyDescent="0.4">
      <c r="A866" s="11">
        <v>865</v>
      </c>
      <c r="B866" s="11" t="s">
        <v>77</v>
      </c>
      <c r="C866" s="11" t="s">
        <v>870</v>
      </c>
      <c r="D866" s="1"/>
      <c r="E866" s="2" t="s">
        <v>33</v>
      </c>
      <c r="F866" s="13">
        <v>1</v>
      </c>
      <c r="G866" s="14">
        <v>2000</v>
      </c>
      <c r="H866" s="1" t="s">
        <v>20</v>
      </c>
      <c r="I866" s="1"/>
      <c r="J866" s="13">
        <v>2000</v>
      </c>
      <c r="K866" s="15">
        <v>2000</v>
      </c>
      <c r="L866" s="2" t="s">
        <v>21</v>
      </c>
      <c r="M866" s="16">
        <f t="shared" si="18"/>
        <v>0.24509803921568626</v>
      </c>
      <c r="N866" s="17">
        <v>44567.597222222219</v>
      </c>
      <c r="O866" s="17">
        <v>44572.708333333336</v>
      </c>
      <c r="P866" s="11"/>
      <c r="Q866" s="18">
        <v>44568.416666666664</v>
      </c>
    </row>
    <row r="867" spans="1:17" x14ac:dyDescent="0.4">
      <c r="A867" s="11">
        <v>866</v>
      </c>
      <c r="B867" s="11" t="s">
        <v>68</v>
      </c>
      <c r="C867" s="11" t="s">
        <v>871</v>
      </c>
      <c r="D867" s="1" t="s">
        <v>20</v>
      </c>
      <c r="E867" s="2" t="s">
        <v>33</v>
      </c>
      <c r="F867" s="13">
        <v>2</v>
      </c>
      <c r="G867" s="14">
        <v>2000</v>
      </c>
      <c r="H867" s="1"/>
      <c r="I867" s="1" t="s">
        <v>20</v>
      </c>
      <c r="J867" s="13"/>
      <c r="K867" s="15">
        <v>2000</v>
      </c>
      <c r="L867" s="2" t="s">
        <v>21</v>
      </c>
      <c r="M867" s="16">
        <f t="shared" si="18"/>
        <v>0.49019607843137253</v>
      </c>
      <c r="N867" s="17">
        <v>44567.6875</v>
      </c>
      <c r="O867" s="17">
        <v>44574.708333333336</v>
      </c>
      <c r="P867" s="11"/>
      <c r="Q867" s="18">
        <v>44568.46875</v>
      </c>
    </row>
    <row r="868" spans="1:17" x14ac:dyDescent="0.4">
      <c r="A868" s="11">
        <v>867</v>
      </c>
      <c r="B868" s="11" t="s">
        <v>68</v>
      </c>
      <c r="C868" s="11" t="s">
        <v>89</v>
      </c>
      <c r="D868" s="1" t="s">
        <v>20</v>
      </c>
      <c r="E868" s="2" t="s">
        <v>33</v>
      </c>
      <c r="F868" s="13">
        <v>2</v>
      </c>
      <c r="G868" s="14">
        <v>2500</v>
      </c>
      <c r="H868" s="1"/>
      <c r="I868" s="1"/>
      <c r="J868" s="13"/>
      <c r="K868" s="15">
        <v>2500</v>
      </c>
      <c r="L868" s="2" t="s">
        <v>21</v>
      </c>
      <c r="M868" s="16">
        <f t="shared" si="18"/>
        <v>0.61274509803921573</v>
      </c>
      <c r="N868" s="17">
        <v>44567.6875</v>
      </c>
      <c r="O868" s="17">
        <v>44574.708333333336</v>
      </c>
      <c r="P868" s="11"/>
      <c r="Q868" s="18">
        <v>44568.493055555555</v>
      </c>
    </row>
    <row r="869" spans="1:17" x14ac:dyDescent="0.4">
      <c r="A869" s="11">
        <v>868</v>
      </c>
      <c r="B869" s="11" t="s">
        <v>68</v>
      </c>
      <c r="C869" s="11" t="s">
        <v>93</v>
      </c>
      <c r="D869" s="1" t="s">
        <v>20</v>
      </c>
      <c r="E869" s="2" t="s">
        <v>33</v>
      </c>
      <c r="F869" s="13">
        <v>2</v>
      </c>
      <c r="G869" s="14">
        <v>2000</v>
      </c>
      <c r="H869" s="1" t="s">
        <v>20</v>
      </c>
      <c r="I869" s="1"/>
      <c r="J869" s="13"/>
      <c r="K869" s="15">
        <v>2000</v>
      </c>
      <c r="L869" s="2" t="s">
        <v>21</v>
      </c>
      <c r="M869" s="16">
        <f t="shared" si="18"/>
        <v>0.49019607843137253</v>
      </c>
      <c r="N869" s="17">
        <v>44567.6875</v>
      </c>
      <c r="O869" s="17">
        <v>44574.708333333336</v>
      </c>
      <c r="P869" s="11"/>
      <c r="Q869" s="18">
        <v>44568.569444444445</v>
      </c>
    </row>
    <row r="870" spans="1:17" x14ac:dyDescent="0.4">
      <c r="A870" s="11">
        <v>869</v>
      </c>
      <c r="B870" s="11" t="s">
        <v>68</v>
      </c>
      <c r="C870" s="11" t="s">
        <v>872</v>
      </c>
      <c r="D870" s="1" t="s">
        <v>20</v>
      </c>
      <c r="E870" s="2" t="s">
        <v>33</v>
      </c>
      <c r="F870" s="13">
        <v>4</v>
      </c>
      <c r="G870" s="14">
        <v>1000</v>
      </c>
      <c r="H870" s="1"/>
      <c r="I870" s="1" t="s">
        <v>20</v>
      </c>
      <c r="J870" s="13"/>
      <c r="K870" s="15">
        <v>1000</v>
      </c>
      <c r="L870" s="2" t="s">
        <v>59</v>
      </c>
      <c r="M870" s="16">
        <f t="shared" si="18"/>
        <v>0.49019607843137253</v>
      </c>
      <c r="N870" s="17">
        <v>44567.6875</v>
      </c>
      <c r="O870" s="17">
        <v>44574.708333333336</v>
      </c>
      <c r="P870" s="11"/>
      <c r="Q870" s="18">
        <v>44572.434027777781</v>
      </c>
    </row>
    <row r="871" spans="1:17" x14ac:dyDescent="0.4">
      <c r="A871" s="11">
        <v>870</v>
      </c>
      <c r="B871" s="11" t="s">
        <v>68</v>
      </c>
      <c r="C871" s="11" t="s">
        <v>645</v>
      </c>
      <c r="D871" s="1" t="s">
        <v>20</v>
      </c>
      <c r="E871" s="2" t="s">
        <v>33</v>
      </c>
      <c r="F871" s="13">
        <v>2</v>
      </c>
      <c r="G871" s="14">
        <v>2500</v>
      </c>
      <c r="H871" s="1"/>
      <c r="I871" s="1"/>
      <c r="J871" s="13"/>
      <c r="K871" s="15">
        <v>2500</v>
      </c>
      <c r="L871" s="2" t="s">
        <v>21</v>
      </c>
      <c r="M871" s="16">
        <f t="shared" si="18"/>
        <v>0.61274509803921573</v>
      </c>
      <c r="N871" s="17">
        <v>44567.6875</v>
      </c>
      <c r="O871" s="17">
        <v>44574.708333333336</v>
      </c>
      <c r="P871" s="11"/>
      <c r="Q871" s="18">
        <v>44568.607638888891</v>
      </c>
    </row>
    <row r="872" spans="1:17" x14ac:dyDescent="0.4">
      <c r="A872" s="11">
        <v>871</v>
      </c>
      <c r="B872" s="11" t="s">
        <v>420</v>
      </c>
      <c r="C872" s="11" t="s">
        <v>873</v>
      </c>
      <c r="D872" s="1"/>
      <c r="E872" s="2" t="s">
        <v>58</v>
      </c>
      <c r="F872" s="13">
        <v>34</v>
      </c>
      <c r="G872" s="14">
        <v>300</v>
      </c>
      <c r="H872" s="1" t="s">
        <v>20</v>
      </c>
      <c r="I872" s="1"/>
      <c r="J872" s="13"/>
      <c r="K872" s="15">
        <v>2700</v>
      </c>
      <c r="L872" s="2" t="s">
        <v>59</v>
      </c>
      <c r="M872" s="16">
        <f t="shared" si="18"/>
        <v>1.25</v>
      </c>
      <c r="N872" s="17">
        <v>44568.465277777781</v>
      </c>
      <c r="O872" s="17">
        <v>44574.708333333336</v>
      </c>
      <c r="P872" s="11"/>
      <c r="Q872" s="18">
        <v>44572.493055555555</v>
      </c>
    </row>
    <row r="873" spans="1:17" x14ac:dyDescent="0.4">
      <c r="A873" s="11">
        <v>872</v>
      </c>
      <c r="B873" s="11" t="s">
        <v>22</v>
      </c>
      <c r="C873" s="11" t="s">
        <v>874</v>
      </c>
      <c r="D873" s="1"/>
      <c r="E873" s="2" t="s">
        <v>33</v>
      </c>
      <c r="F873" s="13">
        <v>2</v>
      </c>
      <c r="G873" s="14">
        <v>8500</v>
      </c>
      <c r="H873" s="1"/>
      <c r="I873" s="1"/>
      <c r="J873" s="13"/>
      <c r="K873" s="15">
        <v>8500</v>
      </c>
      <c r="L873" s="2" t="s">
        <v>21</v>
      </c>
      <c r="M873" s="16">
        <f t="shared" si="18"/>
        <v>2.0833333333333335</v>
      </c>
      <c r="N873" s="17">
        <v>44568.479166666664</v>
      </c>
      <c r="O873" s="17">
        <v>44574.708333333336</v>
      </c>
      <c r="P873" s="11"/>
      <c r="Q873" s="18">
        <v>44568.701388888891</v>
      </c>
    </row>
    <row r="874" spans="1:17" x14ac:dyDescent="0.4">
      <c r="A874" s="11">
        <v>873</v>
      </c>
      <c r="B874" s="11" t="s">
        <v>73</v>
      </c>
      <c r="C874" s="11" t="s">
        <v>875</v>
      </c>
      <c r="D874" s="1"/>
      <c r="E874" s="2" t="s">
        <v>33</v>
      </c>
      <c r="F874" s="13">
        <v>1</v>
      </c>
      <c r="G874" s="14">
        <v>1240</v>
      </c>
      <c r="H874" s="1"/>
      <c r="I874" s="1"/>
      <c r="J874" s="13"/>
      <c r="K874" s="15">
        <v>1240</v>
      </c>
      <c r="L874" s="2" t="s">
        <v>21</v>
      </c>
      <c r="M874" s="16">
        <f t="shared" si="18"/>
        <v>0.15196078431372548</v>
      </c>
      <c r="N874" s="17">
        <v>44568.701388888891</v>
      </c>
      <c r="O874" s="17">
        <v>44573.708333333336</v>
      </c>
      <c r="P874" s="11" t="s">
        <v>79</v>
      </c>
      <c r="Q874" s="18">
        <v>44572.666666666664</v>
      </c>
    </row>
    <row r="875" spans="1:17" x14ac:dyDescent="0.4">
      <c r="A875" s="11">
        <v>874</v>
      </c>
      <c r="B875" s="11" t="s">
        <v>650</v>
      </c>
      <c r="C875" s="11" t="s">
        <v>876</v>
      </c>
      <c r="D875" s="1" t="s">
        <v>20</v>
      </c>
      <c r="E875" s="2" t="s">
        <v>66</v>
      </c>
      <c r="F875" s="13">
        <v>4</v>
      </c>
      <c r="G875" s="14">
        <v>750</v>
      </c>
      <c r="H875" s="1"/>
      <c r="I875" s="1" t="s">
        <v>20</v>
      </c>
      <c r="J875" s="13"/>
      <c r="K875" s="15">
        <v>1500</v>
      </c>
      <c r="L875" s="2" t="s">
        <v>59</v>
      </c>
      <c r="M875" s="16">
        <f t="shared" si="18"/>
        <v>0.36764705882352938</v>
      </c>
      <c r="N875" s="17">
        <v>44572.472222222219</v>
      </c>
      <c r="O875" s="17" t="s">
        <v>877</v>
      </c>
      <c r="P875" s="11"/>
      <c r="Q875" s="18">
        <v>44572.663194444445</v>
      </c>
    </row>
    <row r="876" spans="1:17" x14ac:dyDescent="0.4">
      <c r="A876" s="11">
        <v>875</v>
      </c>
      <c r="B876" s="11" t="s">
        <v>650</v>
      </c>
      <c r="C876" s="11" t="s">
        <v>577</v>
      </c>
      <c r="D876" s="1"/>
      <c r="E876" s="2" t="s">
        <v>33</v>
      </c>
      <c r="F876" s="13">
        <v>1</v>
      </c>
      <c r="G876" s="14">
        <v>500</v>
      </c>
      <c r="H876" s="1"/>
      <c r="I876" s="1"/>
      <c r="J876" s="13"/>
      <c r="K876" s="15">
        <v>500</v>
      </c>
      <c r="L876" s="2" t="s">
        <v>21</v>
      </c>
      <c r="M876" s="16">
        <f t="shared" si="18"/>
        <v>6.1274509803921566E-2</v>
      </c>
      <c r="N876" s="17">
        <v>44572.545138888891</v>
      </c>
      <c r="O876" s="17">
        <v>44573.708333333336</v>
      </c>
      <c r="P876" s="11" t="s">
        <v>197</v>
      </c>
      <c r="Q876" s="18">
        <v>44572.680555555555</v>
      </c>
    </row>
    <row r="877" spans="1:17" x14ac:dyDescent="0.4">
      <c r="A877" s="11">
        <v>876</v>
      </c>
      <c r="B877" s="11" t="s">
        <v>650</v>
      </c>
      <c r="C877" s="11" t="s">
        <v>576</v>
      </c>
      <c r="D877" s="1"/>
      <c r="E877" s="2" t="s">
        <v>33</v>
      </c>
      <c r="F877" s="13">
        <v>1</v>
      </c>
      <c r="G877" s="14">
        <v>1000</v>
      </c>
      <c r="H877" s="1"/>
      <c r="I877" s="1"/>
      <c r="J877" s="13"/>
      <c r="K877" s="15">
        <v>1000</v>
      </c>
      <c r="L877" s="2" t="s">
        <v>21</v>
      </c>
      <c r="M877" s="16">
        <f t="shared" si="18"/>
        <v>0.12254901960784313</v>
      </c>
      <c r="N877" s="17">
        <v>44572.545138888891</v>
      </c>
      <c r="O877" s="17">
        <v>44573.708333333336</v>
      </c>
      <c r="P877" s="11" t="s">
        <v>197</v>
      </c>
      <c r="Q877" s="18">
        <v>44572.694444444445</v>
      </c>
    </row>
    <row r="878" spans="1:17" x14ac:dyDescent="0.4">
      <c r="A878" s="11">
        <v>877</v>
      </c>
      <c r="B878" s="11" t="s">
        <v>650</v>
      </c>
      <c r="C878" s="11" t="s">
        <v>878</v>
      </c>
      <c r="D878" s="1"/>
      <c r="E878" s="2" t="s">
        <v>33</v>
      </c>
      <c r="F878" s="13">
        <v>1</v>
      </c>
      <c r="G878" s="14">
        <v>1400</v>
      </c>
      <c r="H878" s="1"/>
      <c r="I878" s="1"/>
      <c r="J878" s="13"/>
      <c r="K878" s="15">
        <v>1400</v>
      </c>
      <c r="L878" s="2" t="s">
        <v>21</v>
      </c>
      <c r="M878" s="16">
        <f t="shared" si="18"/>
        <v>0.17156862745098039</v>
      </c>
      <c r="N878" s="17">
        <v>44572.545138888891</v>
      </c>
      <c r="O878" s="17">
        <v>44573.708333333336</v>
      </c>
      <c r="P878" s="11" t="s">
        <v>197</v>
      </c>
      <c r="Q878" s="17">
        <v>44572.677083333336</v>
      </c>
    </row>
    <row r="879" spans="1:17" x14ac:dyDescent="0.4">
      <c r="A879" s="11">
        <v>878</v>
      </c>
      <c r="B879" s="11" t="s">
        <v>44</v>
      </c>
      <c r="C879" s="11" t="s">
        <v>879</v>
      </c>
      <c r="D879" s="1"/>
      <c r="E879" s="2" t="s">
        <v>19</v>
      </c>
      <c r="F879" s="13">
        <v>134</v>
      </c>
      <c r="G879" s="14">
        <v>250</v>
      </c>
      <c r="H879" s="1" t="s">
        <v>20</v>
      </c>
      <c r="I879" s="1"/>
      <c r="J879" s="13"/>
      <c r="K879" s="15">
        <v>16750</v>
      </c>
      <c r="L879" s="2" t="s">
        <v>21</v>
      </c>
      <c r="M879" s="16">
        <f t="shared" si="18"/>
        <v>4.1053921568627452</v>
      </c>
      <c r="N879" s="17">
        <v>44572.611111111109</v>
      </c>
      <c r="O879" s="17">
        <v>44581.708333333336</v>
      </c>
      <c r="P879" s="11"/>
      <c r="Q879" s="18">
        <v>44580.701388888891</v>
      </c>
    </row>
    <row r="880" spans="1:17" x14ac:dyDescent="0.4">
      <c r="A880" s="11">
        <v>879</v>
      </c>
      <c r="B880" s="11" t="s">
        <v>134</v>
      </c>
      <c r="C880" s="11" t="s">
        <v>880</v>
      </c>
      <c r="D880" s="1"/>
      <c r="E880" s="2" t="s">
        <v>66</v>
      </c>
      <c r="F880" s="13">
        <v>4</v>
      </c>
      <c r="G880" s="14">
        <v>1000</v>
      </c>
      <c r="H880" s="1"/>
      <c r="I880" s="1"/>
      <c r="J880" s="13"/>
      <c r="K880" s="15">
        <v>2000</v>
      </c>
      <c r="L880" s="2" t="s">
        <v>21</v>
      </c>
      <c r="M880" s="16">
        <f t="shared" si="18"/>
        <v>0.49019607843137253</v>
      </c>
      <c r="N880" s="17">
        <v>44572.628472222219</v>
      </c>
      <c r="O880" s="17">
        <v>44578.708333333336</v>
      </c>
      <c r="P880" s="11"/>
      <c r="Q880" s="18">
        <v>44573.40625</v>
      </c>
    </row>
    <row r="881" spans="1:17" x14ac:dyDescent="0.4">
      <c r="A881" s="11">
        <v>880</v>
      </c>
      <c r="B881" s="11" t="s">
        <v>95</v>
      </c>
      <c r="C881" s="11" t="s">
        <v>881</v>
      </c>
      <c r="D881" s="1"/>
      <c r="E881" s="2" t="s">
        <v>33</v>
      </c>
      <c r="F881" s="13">
        <v>2</v>
      </c>
      <c r="G881" s="14">
        <v>1830</v>
      </c>
      <c r="H881" s="1"/>
      <c r="I881" s="1"/>
      <c r="J881" s="13"/>
      <c r="K881" s="15">
        <v>1830</v>
      </c>
      <c r="L881" s="2" t="s">
        <v>21</v>
      </c>
      <c r="M881" s="16">
        <f t="shared" si="18"/>
        <v>0.44852941176470584</v>
      </c>
      <c r="N881" s="17">
        <v>44573.604166666664</v>
      </c>
      <c r="O881" s="17">
        <v>44578.708333333336</v>
      </c>
      <c r="P881" s="11" t="s">
        <v>79</v>
      </c>
      <c r="Q881" s="18">
        <v>44573.677083333336</v>
      </c>
    </row>
    <row r="882" spans="1:17" x14ac:dyDescent="0.4">
      <c r="A882" s="11">
        <v>881</v>
      </c>
      <c r="B882" s="11" t="s">
        <v>306</v>
      </c>
      <c r="C882" s="11" t="s">
        <v>728</v>
      </c>
      <c r="D882" s="1"/>
      <c r="E882" s="2" t="s">
        <v>24</v>
      </c>
      <c r="F882" s="13">
        <v>26</v>
      </c>
      <c r="G882" s="14">
        <v>13</v>
      </c>
      <c r="H882" s="1"/>
      <c r="I882" s="1"/>
      <c r="J882" s="13"/>
      <c r="K882" s="15">
        <v>169</v>
      </c>
      <c r="L882" s="2" t="s">
        <v>21</v>
      </c>
      <c r="M882" s="16">
        <f t="shared" si="18"/>
        <v>6.2132352941176472E-2</v>
      </c>
      <c r="N882" s="17">
        <v>44574.472222222219</v>
      </c>
      <c r="O882" s="17">
        <v>44578.708333333336</v>
      </c>
      <c r="P882" s="11" t="s">
        <v>197</v>
      </c>
      <c r="Q882" s="18">
        <v>44575.621527777781</v>
      </c>
    </row>
    <row r="883" spans="1:17" x14ac:dyDescent="0.4">
      <c r="A883" s="11">
        <v>882</v>
      </c>
      <c r="B883" s="11" t="s">
        <v>73</v>
      </c>
      <c r="C883" s="11" t="s">
        <v>882</v>
      </c>
      <c r="D883" s="1"/>
      <c r="E883" s="2" t="s">
        <v>33</v>
      </c>
      <c r="F883" s="13">
        <v>2</v>
      </c>
      <c r="G883" s="14">
        <v>1940</v>
      </c>
      <c r="H883" s="1"/>
      <c r="I883" s="1"/>
      <c r="J883" s="13"/>
      <c r="K883" s="15">
        <v>1940</v>
      </c>
      <c r="L883" s="2" t="s">
        <v>21</v>
      </c>
      <c r="M883" s="16">
        <f t="shared" si="18"/>
        <v>0.4754901960784314</v>
      </c>
      <c r="N883" s="17">
        <v>44574.701388888891</v>
      </c>
      <c r="O883" s="17">
        <v>44579.708333333336</v>
      </c>
      <c r="P883" s="11"/>
      <c r="Q883" s="18">
        <v>44575.666666666664</v>
      </c>
    </row>
    <row r="884" spans="1:17" x14ac:dyDescent="0.4">
      <c r="A884" s="11">
        <v>883</v>
      </c>
      <c r="B884" s="11" t="s">
        <v>46</v>
      </c>
      <c r="C884" s="11" t="s">
        <v>883</v>
      </c>
      <c r="D884" s="1"/>
      <c r="E884" s="2" t="s">
        <v>33</v>
      </c>
      <c r="F884" s="13">
        <v>2</v>
      </c>
      <c r="G884" s="14">
        <v>1400</v>
      </c>
      <c r="H884" s="1"/>
      <c r="I884" s="1" t="s">
        <v>20</v>
      </c>
      <c r="J884" s="13"/>
      <c r="K884" s="15">
        <v>1400</v>
      </c>
      <c r="L884" s="2" t="s">
        <v>59</v>
      </c>
      <c r="M884" s="16">
        <f t="shared" si="18"/>
        <v>0.34313725490196079</v>
      </c>
      <c r="N884" s="17">
        <v>44575.388888888891</v>
      </c>
      <c r="O884" s="17">
        <v>44582.708333333336</v>
      </c>
      <c r="P884" s="11"/>
      <c r="Q884" s="18">
        <v>44578.479166666664</v>
      </c>
    </row>
    <row r="885" spans="1:17" x14ac:dyDescent="0.4">
      <c r="A885" s="11">
        <v>884</v>
      </c>
      <c r="B885" s="11" t="s">
        <v>46</v>
      </c>
      <c r="C885" s="11" t="s">
        <v>884</v>
      </c>
      <c r="D885" s="1"/>
      <c r="E885" s="2" t="s">
        <v>33</v>
      </c>
      <c r="F885" s="13">
        <v>2</v>
      </c>
      <c r="G885" s="14">
        <v>1510</v>
      </c>
      <c r="H885" s="1"/>
      <c r="I885" s="1" t="s">
        <v>20</v>
      </c>
      <c r="J885" s="13"/>
      <c r="K885" s="15">
        <v>1510</v>
      </c>
      <c r="L885" s="2" t="s">
        <v>59</v>
      </c>
      <c r="M885" s="16">
        <f t="shared" si="18"/>
        <v>0.37009803921568629</v>
      </c>
      <c r="N885" s="17">
        <v>44575.388888888891</v>
      </c>
      <c r="O885" s="17">
        <v>44582.708333333336</v>
      </c>
      <c r="P885" s="11"/>
      <c r="Q885" s="18">
        <v>44578.569444444445</v>
      </c>
    </row>
    <row r="886" spans="1:17" x14ac:dyDescent="0.4">
      <c r="A886" s="11">
        <v>885</v>
      </c>
      <c r="B886" s="11" t="s">
        <v>46</v>
      </c>
      <c r="C886" s="11" t="s">
        <v>885</v>
      </c>
      <c r="D886" s="1"/>
      <c r="E886" s="2" t="s">
        <v>33</v>
      </c>
      <c r="F886" s="13">
        <v>2</v>
      </c>
      <c r="G886" s="14">
        <v>800</v>
      </c>
      <c r="H886" s="1"/>
      <c r="I886" s="1" t="s">
        <v>20</v>
      </c>
      <c r="J886" s="13"/>
      <c r="K886" s="15">
        <v>800</v>
      </c>
      <c r="L886" s="2" t="s">
        <v>59</v>
      </c>
      <c r="M886" s="16">
        <f t="shared" si="18"/>
        <v>0.19607843137254904</v>
      </c>
      <c r="N886" s="17">
        <v>44575.388888888891</v>
      </c>
      <c r="O886" s="17">
        <v>44582.708333333336</v>
      </c>
      <c r="P886" s="11"/>
      <c r="Q886" s="18">
        <v>44578.611111111109</v>
      </c>
    </row>
    <row r="887" spans="1:17" x14ac:dyDescent="0.4">
      <c r="A887" s="11">
        <v>886</v>
      </c>
      <c r="B887" s="11" t="s">
        <v>46</v>
      </c>
      <c r="C887" s="11" t="s">
        <v>886</v>
      </c>
      <c r="D887" s="1"/>
      <c r="E887" s="2" t="s">
        <v>33</v>
      </c>
      <c r="F887" s="13">
        <v>2</v>
      </c>
      <c r="G887" s="14">
        <v>780</v>
      </c>
      <c r="H887" s="1"/>
      <c r="I887" s="1" t="s">
        <v>20</v>
      </c>
      <c r="J887" s="13"/>
      <c r="K887" s="15">
        <v>780</v>
      </c>
      <c r="L887" s="2" t="s">
        <v>59</v>
      </c>
      <c r="M887" s="16">
        <f t="shared" si="18"/>
        <v>0.19117647058823531</v>
      </c>
      <c r="N887" s="17">
        <v>44575.388888888891</v>
      </c>
      <c r="O887" s="17">
        <v>44582.708333333336</v>
      </c>
      <c r="P887" s="11"/>
      <c r="Q887" s="18">
        <v>44578.659722222219</v>
      </c>
    </row>
    <row r="888" spans="1:17" x14ac:dyDescent="0.4">
      <c r="A888" s="11">
        <v>887</v>
      </c>
      <c r="B888" s="11" t="s">
        <v>31</v>
      </c>
      <c r="C888" s="11" t="s">
        <v>887</v>
      </c>
      <c r="D888" s="1"/>
      <c r="E888" s="2" t="s">
        <v>33</v>
      </c>
      <c r="F888" s="13">
        <v>2</v>
      </c>
      <c r="G888" s="14">
        <v>10000</v>
      </c>
      <c r="H888" s="1"/>
      <c r="I888" s="1"/>
      <c r="J888" s="13"/>
      <c r="K888" s="15">
        <v>10000</v>
      </c>
      <c r="L888" s="2" t="s">
        <v>21</v>
      </c>
      <c r="M888" s="16">
        <f t="shared" si="18"/>
        <v>2.4509803921568629</v>
      </c>
      <c r="N888" s="17">
        <v>44575.506944444445</v>
      </c>
      <c r="O888" s="17">
        <v>44579.708333333336</v>
      </c>
      <c r="P888" s="11"/>
      <c r="Q888" s="18">
        <v>44575.611111111109</v>
      </c>
    </row>
    <row r="889" spans="1:17" x14ac:dyDescent="0.4">
      <c r="A889" s="11">
        <v>888</v>
      </c>
      <c r="B889" s="11" t="s">
        <v>22</v>
      </c>
      <c r="C889" s="11" t="s">
        <v>888</v>
      </c>
      <c r="D889" s="1"/>
      <c r="E889" s="2" t="s">
        <v>33</v>
      </c>
      <c r="F889" s="13">
        <v>2</v>
      </c>
      <c r="G889" s="14">
        <v>1000</v>
      </c>
      <c r="H889" s="1"/>
      <c r="I889" s="1"/>
      <c r="J889" s="13"/>
      <c r="K889" s="15">
        <v>1000</v>
      </c>
      <c r="L889" s="2" t="s">
        <v>21</v>
      </c>
      <c r="M889" s="16">
        <f t="shared" si="18"/>
        <v>0.24509803921568626</v>
      </c>
      <c r="N889" s="17">
        <v>44575.5625</v>
      </c>
      <c r="O889" s="17">
        <v>44582.708333333336</v>
      </c>
      <c r="P889" s="11"/>
      <c r="Q889" s="18">
        <v>44575.666666666664</v>
      </c>
    </row>
    <row r="890" spans="1:17" x14ac:dyDescent="0.4">
      <c r="A890" s="11">
        <v>889</v>
      </c>
      <c r="B890" s="11" t="s">
        <v>650</v>
      </c>
      <c r="C890" s="11" t="s">
        <v>889</v>
      </c>
      <c r="D890" s="1"/>
      <c r="E890" s="2" t="s">
        <v>33</v>
      </c>
      <c r="F890" s="13">
        <v>2</v>
      </c>
      <c r="G890" s="14">
        <v>5500</v>
      </c>
      <c r="H890" s="1"/>
      <c r="I890" s="1" t="s">
        <v>20</v>
      </c>
      <c r="J890" s="13">
        <v>5500</v>
      </c>
      <c r="K890" s="15">
        <v>5500</v>
      </c>
      <c r="L890" s="2" t="s">
        <v>21</v>
      </c>
      <c r="M890" s="16">
        <f t="shared" si="18"/>
        <v>1.3480392156862744</v>
      </c>
      <c r="N890" s="17">
        <v>44575.597222222219</v>
      </c>
      <c r="O890" s="17">
        <v>44579.708333333336</v>
      </c>
      <c r="P890" s="11"/>
      <c r="Q890" s="18">
        <v>44578.510416666664</v>
      </c>
    </row>
    <row r="891" spans="1:17" x14ac:dyDescent="0.4">
      <c r="A891" s="11">
        <v>890</v>
      </c>
      <c r="B891" s="11" t="s">
        <v>650</v>
      </c>
      <c r="C891" s="11" t="s">
        <v>890</v>
      </c>
      <c r="D891" s="1"/>
      <c r="E891" s="2" t="s">
        <v>33</v>
      </c>
      <c r="F891" s="13">
        <v>2</v>
      </c>
      <c r="G891" s="14">
        <v>5500</v>
      </c>
      <c r="H891" s="1"/>
      <c r="I891" s="1" t="s">
        <v>20</v>
      </c>
      <c r="J891" s="13">
        <v>5500</v>
      </c>
      <c r="K891" s="15">
        <v>5500</v>
      </c>
      <c r="L891" s="2" t="s">
        <v>21</v>
      </c>
      <c r="M891" s="16">
        <f t="shared" si="18"/>
        <v>1.3480392156862744</v>
      </c>
      <c r="N891" s="17">
        <v>44575.597222222219</v>
      </c>
      <c r="O891" s="17">
        <v>44579.708333333336</v>
      </c>
      <c r="P891" s="11"/>
      <c r="Q891" s="18">
        <v>44579.461805555555</v>
      </c>
    </row>
    <row r="892" spans="1:17" x14ac:dyDescent="0.4">
      <c r="A892" s="11">
        <v>891</v>
      </c>
      <c r="B892" s="11" t="s">
        <v>245</v>
      </c>
      <c r="C892" s="11" t="s">
        <v>891</v>
      </c>
      <c r="D892" s="1"/>
      <c r="E892" s="2" t="s">
        <v>33</v>
      </c>
      <c r="F892" s="13">
        <v>2</v>
      </c>
      <c r="G892" s="14">
        <v>2000</v>
      </c>
      <c r="H892" s="1"/>
      <c r="I892" s="1"/>
      <c r="J892" s="13"/>
      <c r="K892" s="15">
        <v>2000</v>
      </c>
      <c r="L892" s="2" t="s">
        <v>21</v>
      </c>
      <c r="M892" s="16">
        <f t="shared" si="18"/>
        <v>0.49019607843137253</v>
      </c>
      <c r="N892" s="17">
        <v>44578.465277777781</v>
      </c>
      <c r="O892" s="17">
        <v>44581.708333333336</v>
      </c>
      <c r="P892" s="11"/>
      <c r="Q892" s="18">
        <v>44578.694444444445</v>
      </c>
    </row>
    <row r="893" spans="1:17" x14ac:dyDescent="0.4">
      <c r="A893" s="11">
        <v>892</v>
      </c>
      <c r="B893" s="11" t="s">
        <v>195</v>
      </c>
      <c r="C893" s="11" t="s">
        <v>892</v>
      </c>
      <c r="D893" s="1"/>
      <c r="E893" s="2" t="s">
        <v>33</v>
      </c>
      <c r="F893" s="13">
        <v>2</v>
      </c>
      <c r="G893" s="14">
        <v>4200</v>
      </c>
      <c r="H893" s="1"/>
      <c r="I893" s="1"/>
      <c r="J893" s="13"/>
      <c r="K893" s="15">
        <v>4200</v>
      </c>
      <c r="L893" s="2" t="s">
        <v>21</v>
      </c>
      <c r="M893" s="16">
        <f t="shared" si="18"/>
        <v>1.0294117647058825</v>
      </c>
      <c r="N893" s="17">
        <v>44578.645833333336</v>
      </c>
      <c r="O893" s="17">
        <v>44581.708333333336</v>
      </c>
      <c r="P893" s="11"/>
      <c r="Q893" s="18">
        <v>44581.489583333336</v>
      </c>
    </row>
    <row r="894" spans="1:17" x14ac:dyDescent="0.4">
      <c r="A894" s="11">
        <v>893</v>
      </c>
      <c r="B894" s="11" t="s">
        <v>195</v>
      </c>
      <c r="C894" s="11" t="s">
        <v>893</v>
      </c>
      <c r="D894" s="1"/>
      <c r="E894" s="2" t="s">
        <v>24</v>
      </c>
      <c r="F894" s="13">
        <v>20</v>
      </c>
      <c r="G894" s="14">
        <v>500</v>
      </c>
      <c r="H894" s="1"/>
      <c r="I894" s="1"/>
      <c r="J894" s="13"/>
      <c r="K894" s="15">
        <v>5000</v>
      </c>
      <c r="L894" s="2" t="s">
        <v>21</v>
      </c>
      <c r="M894" s="16">
        <f t="shared" si="18"/>
        <v>1.8382352941176472</v>
      </c>
      <c r="N894" s="17">
        <v>44578.638888888891</v>
      </c>
      <c r="O894" s="17">
        <v>44581.708333333336</v>
      </c>
      <c r="P894" s="11"/>
      <c r="Q894" s="18">
        <v>44581.604166666664</v>
      </c>
    </row>
    <row r="895" spans="1:17" x14ac:dyDescent="0.4">
      <c r="A895" s="11">
        <v>894</v>
      </c>
      <c r="B895" s="11" t="s">
        <v>73</v>
      </c>
      <c r="C895" s="11" t="s">
        <v>894</v>
      </c>
      <c r="D895" s="1"/>
      <c r="E895" s="2" t="s">
        <v>66</v>
      </c>
      <c r="F895" s="13">
        <v>3</v>
      </c>
      <c r="G895" s="14">
        <v>300</v>
      </c>
      <c r="H895" s="1"/>
      <c r="I895" s="1"/>
      <c r="J895" s="13"/>
      <c r="K895" s="15">
        <v>600</v>
      </c>
      <c r="L895" s="2" t="s">
        <v>21</v>
      </c>
      <c r="M895" s="16">
        <f t="shared" si="18"/>
        <v>0.11029411764705882</v>
      </c>
      <c r="N895" s="17">
        <v>44578.694444444445</v>
      </c>
      <c r="O895" s="17">
        <v>44585.708333333336</v>
      </c>
      <c r="P895" s="11"/>
      <c r="Q895" s="18">
        <v>44579.451388888891</v>
      </c>
    </row>
    <row r="896" spans="1:17" x14ac:dyDescent="0.4">
      <c r="A896" s="11">
        <v>895</v>
      </c>
      <c r="B896" s="11" t="s">
        <v>73</v>
      </c>
      <c r="C896" s="11" t="s">
        <v>895</v>
      </c>
      <c r="D896" s="1"/>
      <c r="E896" s="2" t="s">
        <v>24</v>
      </c>
      <c r="F896" s="13">
        <v>11</v>
      </c>
      <c r="G896" s="14">
        <v>300</v>
      </c>
      <c r="H896" s="1"/>
      <c r="I896" s="1"/>
      <c r="J896" s="13"/>
      <c r="K896" s="15">
        <v>2100</v>
      </c>
      <c r="L896" s="2" t="s">
        <v>21</v>
      </c>
      <c r="M896" s="16">
        <f t="shared" si="18"/>
        <v>0.60661764705882359</v>
      </c>
      <c r="N896" s="17">
        <v>44578.694444444445</v>
      </c>
      <c r="O896" s="17">
        <v>44585.708333333336</v>
      </c>
      <c r="P896" s="11"/>
      <c r="Q896" s="18">
        <v>44579.475694444445</v>
      </c>
    </row>
    <row r="897" spans="1:17" x14ac:dyDescent="0.4">
      <c r="A897" s="11">
        <v>896</v>
      </c>
      <c r="B897" s="11" t="s">
        <v>306</v>
      </c>
      <c r="C897" s="11" t="s">
        <v>896</v>
      </c>
      <c r="D897" s="1"/>
      <c r="E897" s="2" t="s">
        <v>33</v>
      </c>
      <c r="F897" s="13">
        <v>1</v>
      </c>
      <c r="G897" s="14">
        <v>1800</v>
      </c>
      <c r="H897" s="1" t="s">
        <v>20</v>
      </c>
      <c r="I897" s="1"/>
      <c r="J897" s="13"/>
      <c r="K897" s="15">
        <v>1800</v>
      </c>
      <c r="L897" s="2" t="s">
        <v>21</v>
      </c>
      <c r="M897" s="16">
        <f t="shared" si="18"/>
        <v>0.22058823529411764</v>
      </c>
      <c r="N897" s="17">
        <v>44579.434027777781</v>
      </c>
      <c r="O897" s="17">
        <v>44585.708333333336</v>
      </c>
      <c r="P897" s="11" t="s">
        <v>79</v>
      </c>
      <c r="Q897" s="18">
        <v>44580.555555555555</v>
      </c>
    </row>
    <row r="898" spans="1:17" x14ac:dyDescent="0.4">
      <c r="A898" s="11">
        <v>897</v>
      </c>
      <c r="B898" s="11" t="s">
        <v>95</v>
      </c>
      <c r="C898" s="11" t="s">
        <v>897</v>
      </c>
      <c r="D898" s="1"/>
      <c r="E898" s="2" t="s">
        <v>33</v>
      </c>
      <c r="F898" s="13">
        <v>4</v>
      </c>
      <c r="G898" s="14">
        <v>700</v>
      </c>
      <c r="H898" s="1"/>
      <c r="I898" s="1" t="s">
        <v>20</v>
      </c>
      <c r="J898" s="13">
        <v>700</v>
      </c>
      <c r="K898" s="15">
        <v>700</v>
      </c>
      <c r="L898" s="2" t="s">
        <v>59</v>
      </c>
      <c r="M898" s="16">
        <f t="shared" si="18"/>
        <v>0.34313725490196079</v>
      </c>
      <c r="N898" s="17">
        <v>44579.440972222219</v>
      </c>
      <c r="O898" s="17">
        <v>44582.708333333336</v>
      </c>
      <c r="P898" s="11" t="s">
        <v>417</v>
      </c>
      <c r="Q898" s="18">
        <v>44581.416666666664</v>
      </c>
    </row>
    <row r="899" spans="1:17" x14ac:dyDescent="0.4">
      <c r="A899" s="11">
        <v>898</v>
      </c>
      <c r="B899" s="11" t="s">
        <v>44</v>
      </c>
      <c r="C899" s="11" t="s">
        <v>898</v>
      </c>
      <c r="D899" s="1"/>
      <c r="E899" s="2" t="s">
        <v>24</v>
      </c>
      <c r="F899" s="13">
        <v>73</v>
      </c>
      <c r="G899" s="14">
        <v>400</v>
      </c>
      <c r="H899" s="1"/>
      <c r="I899" s="1"/>
      <c r="J899" s="13"/>
      <c r="K899" s="15">
        <v>14800</v>
      </c>
      <c r="L899" s="2" t="s">
        <v>21</v>
      </c>
      <c r="M899" s="16">
        <f t="shared" si="18"/>
        <v>5.3676470588235299</v>
      </c>
      <c r="N899" s="17">
        <v>44579.482638888891</v>
      </c>
      <c r="O899" s="17">
        <v>44582.708333333336</v>
      </c>
      <c r="P899" s="11" t="s">
        <v>28</v>
      </c>
      <c r="Q899" s="18">
        <v>44580.579861111109</v>
      </c>
    </row>
    <row r="900" spans="1:17" x14ac:dyDescent="0.4">
      <c r="A900" s="11">
        <v>899</v>
      </c>
      <c r="B900" s="11" t="s">
        <v>899</v>
      </c>
      <c r="C900" s="11" t="s">
        <v>900</v>
      </c>
      <c r="D900" s="1"/>
      <c r="E900" s="2" t="s">
        <v>33</v>
      </c>
      <c r="F900" s="13">
        <v>2</v>
      </c>
      <c r="G900" s="14">
        <v>5500</v>
      </c>
      <c r="H900" s="1"/>
      <c r="I900" s="1" t="s">
        <v>20</v>
      </c>
      <c r="J900" s="13"/>
      <c r="K900" s="15">
        <v>5500</v>
      </c>
      <c r="L900" s="2" t="s">
        <v>21</v>
      </c>
      <c r="M900" s="16">
        <f t="shared" si="18"/>
        <v>1.3480392156862744</v>
      </c>
      <c r="N900" s="17">
        <v>44579.482638888891</v>
      </c>
      <c r="O900" s="17">
        <v>44594.708333333336</v>
      </c>
      <c r="P900" s="11"/>
      <c r="Q900" s="18">
        <v>44579.625</v>
      </c>
    </row>
    <row r="901" spans="1:17" x14ac:dyDescent="0.4">
      <c r="A901" s="11">
        <v>900</v>
      </c>
      <c r="B901" s="11" t="s">
        <v>22</v>
      </c>
      <c r="C901" s="11" t="s">
        <v>61</v>
      </c>
      <c r="D901" s="1"/>
      <c r="E901" s="2" t="s">
        <v>33</v>
      </c>
      <c r="F901" s="13">
        <v>3</v>
      </c>
      <c r="G901" s="14">
        <v>3000</v>
      </c>
      <c r="H901" s="1"/>
      <c r="I901" s="1"/>
      <c r="J901" s="13"/>
      <c r="K901" s="15">
        <v>3000</v>
      </c>
      <c r="L901" s="2" t="s">
        <v>59</v>
      </c>
      <c r="M901" s="16">
        <f t="shared" si="18"/>
        <v>1.1029411764705881</v>
      </c>
      <c r="N901" s="17">
        <v>44579.628472222219</v>
      </c>
      <c r="O901" s="17">
        <v>44582.708333333336</v>
      </c>
      <c r="P901" s="11"/>
      <c r="Q901" s="18">
        <v>44579.704861111109</v>
      </c>
    </row>
    <row r="902" spans="1:17" x14ac:dyDescent="0.4">
      <c r="A902" s="11">
        <v>901</v>
      </c>
      <c r="B902" s="11" t="s">
        <v>31</v>
      </c>
      <c r="C902" s="11" t="s">
        <v>901</v>
      </c>
      <c r="D902" s="1"/>
      <c r="E902" s="2" t="s">
        <v>33</v>
      </c>
      <c r="F902" s="13">
        <v>1</v>
      </c>
      <c r="G902" s="14">
        <v>8600</v>
      </c>
      <c r="H902" s="1"/>
      <c r="I902" s="1" t="s">
        <v>20</v>
      </c>
      <c r="J902" s="13"/>
      <c r="K902" s="15">
        <v>8600</v>
      </c>
      <c r="L902" s="2" t="s">
        <v>21</v>
      </c>
      <c r="M902" s="16">
        <f t="shared" si="18"/>
        <v>1.053921568627451</v>
      </c>
      <c r="N902" s="17">
        <v>44579.690972222219</v>
      </c>
      <c r="O902" s="17">
        <v>44579.75</v>
      </c>
      <c r="P902" s="11" t="s">
        <v>262</v>
      </c>
      <c r="Q902" s="18">
        <v>44579.729166666664</v>
      </c>
    </row>
    <row r="903" spans="1:17" x14ac:dyDescent="0.4">
      <c r="A903" s="11">
        <v>902</v>
      </c>
      <c r="B903" s="11" t="s">
        <v>836</v>
      </c>
      <c r="C903" s="11" t="s">
        <v>902</v>
      </c>
      <c r="D903" s="1"/>
      <c r="E903" s="2" t="s">
        <v>33</v>
      </c>
      <c r="F903" s="13">
        <v>1</v>
      </c>
      <c r="G903" s="14">
        <v>1400</v>
      </c>
      <c r="H903" s="1"/>
      <c r="I903" s="1"/>
      <c r="J903" s="13"/>
      <c r="K903" s="15">
        <v>1400</v>
      </c>
      <c r="L903" s="2" t="s">
        <v>21</v>
      </c>
      <c r="M903" s="16">
        <f t="shared" si="18"/>
        <v>0.17156862745098039</v>
      </c>
      <c r="N903" s="17">
        <v>44579.704861111109</v>
      </c>
      <c r="O903" s="17">
        <v>44587.708333333336</v>
      </c>
      <c r="P903" s="11" t="s">
        <v>79</v>
      </c>
      <c r="Q903" s="18">
        <v>44580.652777777781</v>
      </c>
    </row>
    <row r="904" spans="1:17" x14ac:dyDescent="0.4">
      <c r="A904" s="11">
        <v>903</v>
      </c>
      <c r="B904" s="11" t="s">
        <v>650</v>
      </c>
      <c r="C904" s="11" t="s">
        <v>903</v>
      </c>
      <c r="D904" s="1"/>
      <c r="E904" s="2" t="s">
        <v>24</v>
      </c>
      <c r="F904" s="13">
        <v>10</v>
      </c>
      <c r="G904" s="14">
        <v>120</v>
      </c>
      <c r="H904" s="1"/>
      <c r="I904" s="1"/>
      <c r="J904" s="13"/>
      <c r="K904" s="15">
        <v>600</v>
      </c>
      <c r="L904" s="2" t="s">
        <v>21</v>
      </c>
      <c r="M904" s="16">
        <f t="shared" si="18"/>
        <v>0.22058823529411767</v>
      </c>
      <c r="N904" s="17">
        <v>44580.489583333336</v>
      </c>
      <c r="O904" s="17">
        <v>44585.708333333336</v>
      </c>
      <c r="P904" s="11"/>
      <c r="Q904" s="18">
        <v>44580.642361111109</v>
      </c>
    </row>
    <row r="905" spans="1:17" x14ac:dyDescent="0.4">
      <c r="A905" s="11">
        <v>904</v>
      </c>
      <c r="B905" s="11" t="s">
        <v>44</v>
      </c>
      <c r="C905" s="11" t="s">
        <v>425</v>
      </c>
      <c r="D905" s="1"/>
      <c r="E905" s="2" t="s">
        <v>33</v>
      </c>
      <c r="F905" s="13">
        <v>2</v>
      </c>
      <c r="G905" s="14">
        <v>2720</v>
      </c>
      <c r="H905" s="1"/>
      <c r="I905" s="1"/>
      <c r="J905" s="13"/>
      <c r="K905" s="15">
        <v>2720</v>
      </c>
      <c r="L905" s="2" t="s">
        <v>21</v>
      </c>
      <c r="M905" s="16">
        <f t="shared" si="18"/>
        <v>0.66666666666666663</v>
      </c>
      <c r="N905" s="17">
        <v>44579.552083333336</v>
      </c>
      <c r="O905" s="17">
        <v>44588.708333333336</v>
      </c>
      <c r="P905" s="11"/>
      <c r="Q905" s="18">
        <v>44581.440972222219</v>
      </c>
    </row>
    <row r="906" spans="1:17" x14ac:dyDescent="0.4">
      <c r="A906" s="11">
        <v>905</v>
      </c>
      <c r="B906" s="11" t="s">
        <v>22</v>
      </c>
      <c r="C906" s="11" t="s">
        <v>612</v>
      </c>
      <c r="D906" s="1"/>
      <c r="E906" s="2" t="s">
        <v>33</v>
      </c>
      <c r="F906" s="13">
        <v>2</v>
      </c>
      <c r="G906" s="14">
        <v>3900</v>
      </c>
      <c r="H906" s="1"/>
      <c r="I906" s="1"/>
      <c r="J906" s="13"/>
      <c r="K906" s="15">
        <v>3900</v>
      </c>
      <c r="L906" s="2" t="s">
        <v>21</v>
      </c>
      <c r="M906" s="16">
        <f t="shared" si="18"/>
        <v>0.95588235294117641</v>
      </c>
      <c r="N906" s="17">
        <v>44580.614583333336</v>
      </c>
      <c r="O906" s="17">
        <v>44586.708333333336</v>
      </c>
      <c r="P906" s="11" t="s">
        <v>79</v>
      </c>
      <c r="Q906" s="18">
        <v>44580.708333333336</v>
      </c>
    </row>
    <row r="907" spans="1:17" x14ac:dyDescent="0.4">
      <c r="A907" s="11">
        <v>906</v>
      </c>
      <c r="B907" s="11" t="s">
        <v>44</v>
      </c>
      <c r="C907" s="11" t="s">
        <v>904</v>
      </c>
      <c r="D907" s="1"/>
      <c r="E907" s="2" t="s">
        <v>24</v>
      </c>
      <c r="F907" s="13">
        <v>30</v>
      </c>
      <c r="G907" s="14">
        <v>100</v>
      </c>
      <c r="H907" s="1"/>
      <c r="I907" s="1"/>
      <c r="J907" s="13"/>
      <c r="K907" s="15">
        <v>1500</v>
      </c>
      <c r="L907" s="2" t="s">
        <v>21</v>
      </c>
      <c r="M907" s="16">
        <f t="shared" si="18"/>
        <v>0.55147058823529405</v>
      </c>
      <c r="N907" s="17">
        <v>44580.649305555555</v>
      </c>
      <c r="O907" s="17">
        <v>44596.708333333336</v>
      </c>
      <c r="P907" s="11"/>
      <c r="Q907" s="18">
        <v>44585.5</v>
      </c>
    </row>
    <row r="908" spans="1:17" x14ac:dyDescent="0.4">
      <c r="A908" s="11">
        <v>907</v>
      </c>
      <c r="B908" s="11" t="s">
        <v>250</v>
      </c>
      <c r="C908" s="11" t="s">
        <v>905</v>
      </c>
      <c r="D908" s="1"/>
      <c r="E908" s="2" t="s">
        <v>33</v>
      </c>
      <c r="F908" s="13">
        <v>4</v>
      </c>
      <c r="G908" s="14">
        <v>800</v>
      </c>
      <c r="H908" s="1"/>
      <c r="I908" s="1" t="s">
        <v>20</v>
      </c>
      <c r="J908" s="13"/>
      <c r="K908" s="15">
        <v>800</v>
      </c>
      <c r="L908" s="2" t="s">
        <v>21</v>
      </c>
      <c r="M908" s="16">
        <f t="shared" si="18"/>
        <v>0.39215686274509809</v>
      </c>
      <c r="N908" s="17">
        <v>44581.493055555555</v>
      </c>
      <c r="O908" s="17">
        <v>44586.708333333336</v>
      </c>
      <c r="P908" s="11" t="s">
        <v>35</v>
      </c>
      <c r="Q908" s="18">
        <v>44585.496527777781</v>
      </c>
    </row>
    <row r="909" spans="1:17" x14ac:dyDescent="0.4">
      <c r="A909" s="11">
        <v>908</v>
      </c>
      <c r="B909" s="11" t="s">
        <v>31</v>
      </c>
      <c r="C909" s="11" t="s">
        <v>906</v>
      </c>
      <c r="D909" s="1"/>
      <c r="E909" s="2" t="s">
        <v>33</v>
      </c>
      <c r="F909" s="13">
        <v>2</v>
      </c>
      <c r="G909" s="14">
        <v>2500</v>
      </c>
      <c r="H909" s="1"/>
      <c r="I909" s="1"/>
      <c r="J909" s="13"/>
      <c r="K909" s="15">
        <v>2500</v>
      </c>
      <c r="L909" s="2" t="s">
        <v>21</v>
      </c>
      <c r="M909" s="16">
        <f t="shared" si="18"/>
        <v>0.61274509803921573</v>
      </c>
      <c r="N909" s="17">
        <v>44581.572916666664</v>
      </c>
      <c r="O909" s="17">
        <v>44587.708333333336</v>
      </c>
      <c r="P909" s="11" t="s">
        <v>197</v>
      </c>
      <c r="Q909" s="18">
        <v>44581.635416666664</v>
      </c>
    </row>
    <row r="910" spans="1:17" x14ac:dyDescent="0.4">
      <c r="A910" s="11">
        <v>909</v>
      </c>
      <c r="B910" s="11" t="s">
        <v>31</v>
      </c>
      <c r="C910" s="11" t="s">
        <v>907</v>
      </c>
      <c r="D910" s="1"/>
      <c r="E910" s="2" t="s">
        <v>33</v>
      </c>
      <c r="F910" s="13">
        <v>2</v>
      </c>
      <c r="G910" s="14">
        <v>10000</v>
      </c>
      <c r="H910" s="1"/>
      <c r="I910" s="1" t="s">
        <v>20</v>
      </c>
      <c r="J910" s="13"/>
      <c r="K910" s="15">
        <v>10000</v>
      </c>
      <c r="L910" s="2" t="s">
        <v>21</v>
      </c>
      <c r="M910" s="16">
        <f t="shared" si="18"/>
        <v>2.4509803921568629</v>
      </c>
      <c r="N910" s="17">
        <v>44581.572916666664</v>
      </c>
      <c r="O910" s="17">
        <v>44587.708333333336</v>
      </c>
      <c r="P910" s="11" t="s">
        <v>197</v>
      </c>
      <c r="Q910" s="18">
        <v>44582.458333333336</v>
      </c>
    </row>
    <row r="911" spans="1:17" x14ac:dyDescent="0.4">
      <c r="A911" s="11">
        <v>910</v>
      </c>
      <c r="B911" s="11" t="s">
        <v>42</v>
      </c>
      <c r="C911" s="11" t="s">
        <v>908</v>
      </c>
      <c r="D911" s="1"/>
      <c r="E911" s="2" t="s">
        <v>19</v>
      </c>
      <c r="F911" s="13">
        <v>178</v>
      </c>
      <c r="G911" s="14">
        <v>400</v>
      </c>
      <c r="H911" s="1" t="s">
        <v>20</v>
      </c>
      <c r="I911" s="1"/>
      <c r="J911" s="13"/>
      <c r="K911" s="15">
        <v>35600</v>
      </c>
      <c r="L911" s="2" t="s">
        <v>21</v>
      </c>
      <c r="M911" s="16">
        <f t="shared" si="18"/>
        <v>8.7254901960784306</v>
      </c>
      <c r="N911" s="17">
        <v>44581.684027777781</v>
      </c>
      <c r="O911" s="17">
        <v>44602.708333333336</v>
      </c>
      <c r="P911" s="11"/>
      <c r="Q911" s="18">
        <v>44586.677083333336</v>
      </c>
    </row>
    <row r="912" spans="1:17" x14ac:dyDescent="0.4">
      <c r="A912" s="11">
        <v>911</v>
      </c>
      <c r="B912" s="11" t="s">
        <v>909</v>
      </c>
      <c r="C912" s="11" t="s">
        <v>910</v>
      </c>
      <c r="D912" s="1"/>
      <c r="E912" s="2" t="s">
        <v>19</v>
      </c>
      <c r="F912" s="13">
        <v>63</v>
      </c>
      <c r="G912" s="14">
        <v>100</v>
      </c>
      <c r="H912" s="1" t="s">
        <v>20</v>
      </c>
      <c r="I912" s="1"/>
      <c r="J912" s="13"/>
      <c r="K912" s="15">
        <v>3300</v>
      </c>
      <c r="L912" s="2" t="s">
        <v>21</v>
      </c>
      <c r="M912" s="16">
        <f t="shared" si="18"/>
        <v>0.77205882352941169</v>
      </c>
      <c r="N912" s="17">
        <v>44582.399305555555</v>
      </c>
      <c r="O912" s="17">
        <v>44589.708333333336</v>
      </c>
      <c r="P912" s="11"/>
      <c r="Q912" s="18">
        <v>44582.625</v>
      </c>
    </row>
    <row r="913" spans="1:17" x14ac:dyDescent="0.4">
      <c r="A913" s="11">
        <v>912</v>
      </c>
      <c r="B913" s="11" t="s">
        <v>245</v>
      </c>
      <c r="C913" s="11" t="s">
        <v>911</v>
      </c>
      <c r="D913" s="1"/>
      <c r="E913" s="2" t="s">
        <v>33</v>
      </c>
      <c r="F913" s="13">
        <v>2</v>
      </c>
      <c r="G913" s="14">
        <v>800</v>
      </c>
      <c r="H913" s="1"/>
      <c r="I913" s="1"/>
      <c r="J913" s="13"/>
      <c r="K913" s="15">
        <v>800</v>
      </c>
      <c r="L913" s="2" t="s">
        <v>21</v>
      </c>
      <c r="M913" s="16">
        <f t="shared" si="18"/>
        <v>0.19607843137254904</v>
      </c>
      <c r="N913" s="17">
        <v>44585.666666666664</v>
      </c>
      <c r="O913" s="17">
        <v>44588.708333333336</v>
      </c>
      <c r="P913" s="11" t="s">
        <v>417</v>
      </c>
      <c r="Q913" s="18">
        <v>44582.6875</v>
      </c>
    </row>
    <row r="914" spans="1:17" x14ac:dyDescent="0.4">
      <c r="A914" s="11">
        <v>913</v>
      </c>
      <c r="B914" s="11" t="s">
        <v>899</v>
      </c>
      <c r="C914" s="11" t="s">
        <v>912</v>
      </c>
      <c r="D914" s="1"/>
      <c r="E914" s="2" t="s">
        <v>58</v>
      </c>
      <c r="F914" s="13">
        <v>28</v>
      </c>
      <c r="G914" s="14">
        <v>100</v>
      </c>
      <c r="H914" s="1" t="s">
        <v>20</v>
      </c>
      <c r="I914" s="1"/>
      <c r="J914" s="13"/>
      <c r="K914" s="15">
        <v>700</v>
      </c>
      <c r="L914" s="2" t="s">
        <v>59</v>
      </c>
      <c r="M914" s="16">
        <f t="shared" si="18"/>
        <v>0.34313725490196079</v>
      </c>
      <c r="N914" s="17">
        <v>44585.388888888891</v>
      </c>
      <c r="O914" s="17">
        <v>44587.708333333336</v>
      </c>
      <c r="P914" s="11"/>
      <c r="Q914" s="18">
        <v>44586.659722222219</v>
      </c>
    </row>
    <row r="915" spans="1:17" x14ac:dyDescent="0.4">
      <c r="A915" s="11">
        <v>914</v>
      </c>
      <c r="B915" s="11" t="s">
        <v>899</v>
      </c>
      <c r="C915" s="11" t="s">
        <v>913</v>
      </c>
      <c r="D915" s="1"/>
      <c r="E915" s="2" t="s">
        <v>58</v>
      </c>
      <c r="F915" s="13">
        <v>32</v>
      </c>
      <c r="G915" s="14">
        <v>100</v>
      </c>
      <c r="H915" s="1" t="s">
        <v>20</v>
      </c>
      <c r="I915" s="1"/>
      <c r="J915" s="13"/>
      <c r="K915" s="15">
        <v>800</v>
      </c>
      <c r="L915" s="2" t="s">
        <v>59</v>
      </c>
      <c r="M915" s="16">
        <f t="shared" ref="M915:M978" si="19">IF(E915="中綴じ製本",F915/4*G915/68*2/60,IF(AND(E915="ホチキス",L915="Ａ３"),F915*G915/68*1.5/60,IF(AND(E915="ホチキス",L915="Ａ４"),F915*G915/136*1.5/60,IF(OR(E915="単票",E915="くるみ製本",E915="丁合い"),F915*G915/136/60,0))))</f>
        <v>0.39215686274509809</v>
      </c>
      <c r="N915" s="17">
        <v>44585.388888888891</v>
      </c>
      <c r="O915" s="17">
        <v>44587.708333333336</v>
      </c>
      <c r="P915" s="11"/>
      <c r="Q915" s="18">
        <v>44586.690972222219</v>
      </c>
    </row>
    <row r="916" spans="1:17" x14ac:dyDescent="0.4">
      <c r="A916" s="11">
        <v>915</v>
      </c>
      <c r="B916" s="11" t="s">
        <v>306</v>
      </c>
      <c r="C916" s="11" t="s">
        <v>665</v>
      </c>
      <c r="D916" s="1"/>
      <c r="E916" s="2" t="s">
        <v>24</v>
      </c>
      <c r="F916" s="13">
        <v>24</v>
      </c>
      <c r="G916" s="14">
        <v>104</v>
      </c>
      <c r="H916" s="1"/>
      <c r="I916" s="1"/>
      <c r="J916" s="13"/>
      <c r="K916" s="15">
        <v>1248</v>
      </c>
      <c r="L916" s="2" t="s">
        <v>21</v>
      </c>
      <c r="M916" s="16">
        <f t="shared" si="19"/>
        <v>0.45882352941176469</v>
      </c>
      <c r="N916" s="17">
        <v>44585.444444444445</v>
      </c>
      <c r="O916" s="17">
        <v>44588.708333333336</v>
      </c>
      <c r="P916" s="11" t="s">
        <v>197</v>
      </c>
      <c r="Q916" s="18">
        <v>44585.569444444445</v>
      </c>
    </row>
    <row r="917" spans="1:17" x14ac:dyDescent="0.4">
      <c r="A917" s="11">
        <v>916</v>
      </c>
      <c r="B917" s="11" t="s">
        <v>420</v>
      </c>
      <c r="C917" s="11" t="s">
        <v>914</v>
      </c>
      <c r="D917" s="1"/>
      <c r="E917" s="2" t="s">
        <v>33</v>
      </c>
      <c r="F917" s="13">
        <v>2</v>
      </c>
      <c r="G917" s="14">
        <v>2700</v>
      </c>
      <c r="H917" s="1"/>
      <c r="I917" s="1"/>
      <c r="J917" s="13"/>
      <c r="K917" s="15">
        <v>2700</v>
      </c>
      <c r="L917" s="2" t="s">
        <v>21</v>
      </c>
      <c r="M917" s="16">
        <f t="shared" si="19"/>
        <v>0.66176470588235292</v>
      </c>
      <c r="N917" s="17">
        <v>44585.444444444445</v>
      </c>
      <c r="O917" s="17">
        <v>44586.708333333336</v>
      </c>
      <c r="P917" s="11"/>
      <c r="Q917" s="18">
        <v>44586.638888888891</v>
      </c>
    </row>
    <row r="918" spans="1:17" x14ac:dyDescent="0.4">
      <c r="A918" s="11">
        <v>917</v>
      </c>
      <c r="B918" s="11" t="s">
        <v>245</v>
      </c>
      <c r="C918" s="11" t="s">
        <v>891</v>
      </c>
      <c r="D918" s="1" t="s">
        <v>20</v>
      </c>
      <c r="E918" s="2" t="s">
        <v>33</v>
      </c>
      <c r="F918" s="13">
        <v>2</v>
      </c>
      <c r="G918" s="14">
        <v>1500</v>
      </c>
      <c r="H918" s="1"/>
      <c r="I918" s="1"/>
      <c r="J918" s="13"/>
      <c r="K918" s="15">
        <v>1500</v>
      </c>
      <c r="L918" s="2" t="s">
        <v>21</v>
      </c>
      <c r="M918" s="16">
        <f t="shared" si="19"/>
        <v>0.36764705882352938</v>
      </c>
      <c r="N918" s="17">
        <v>44585.666666666664</v>
      </c>
      <c r="O918" s="17">
        <v>44589.708333333336</v>
      </c>
      <c r="P918" s="11"/>
      <c r="Q918" s="18">
        <v>44585.690972222219</v>
      </c>
    </row>
    <row r="919" spans="1:17" x14ac:dyDescent="0.4">
      <c r="A919" s="11">
        <v>918</v>
      </c>
      <c r="B919" s="11" t="s">
        <v>195</v>
      </c>
      <c r="C919" s="11" t="s">
        <v>915</v>
      </c>
      <c r="D919" s="1"/>
      <c r="E919" s="2" t="s">
        <v>24</v>
      </c>
      <c r="F919" s="13">
        <v>60</v>
      </c>
      <c r="G919" s="14">
        <v>500</v>
      </c>
      <c r="H919" s="1"/>
      <c r="I919" s="1"/>
      <c r="J919" s="13"/>
      <c r="K919" s="15">
        <v>15000</v>
      </c>
      <c r="L919" s="2" t="s">
        <v>21</v>
      </c>
      <c r="M919" s="16">
        <f t="shared" si="19"/>
        <v>5.5147058823529411</v>
      </c>
      <c r="N919" s="17">
        <v>44586.381944444445</v>
      </c>
      <c r="O919" s="17">
        <v>44589.708333333336</v>
      </c>
      <c r="P919" s="11"/>
      <c r="Q919" s="18">
        <v>44587.472222222219</v>
      </c>
    </row>
    <row r="920" spans="1:17" x14ac:dyDescent="0.4">
      <c r="A920" s="11">
        <v>919</v>
      </c>
      <c r="B920" s="11" t="s">
        <v>195</v>
      </c>
      <c r="C920" s="11" t="s">
        <v>916</v>
      </c>
      <c r="D920" s="1"/>
      <c r="E920" s="2" t="s">
        <v>24</v>
      </c>
      <c r="F920" s="13">
        <v>66</v>
      </c>
      <c r="G920" s="14">
        <v>500</v>
      </c>
      <c r="H920" s="1"/>
      <c r="I920" s="1"/>
      <c r="J920" s="13"/>
      <c r="K920" s="15">
        <v>16500</v>
      </c>
      <c r="L920" s="2" t="s">
        <v>21</v>
      </c>
      <c r="M920" s="16">
        <f t="shared" si="19"/>
        <v>6.0661764705882355</v>
      </c>
      <c r="N920" s="17">
        <v>44586.381944444445</v>
      </c>
      <c r="O920" s="17">
        <v>44589.708333333336</v>
      </c>
      <c r="P920" s="11"/>
      <c r="Q920" s="18">
        <v>44587.708333333336</v>
      </c>
    </row>
    <row r="921" spans="1:17" x14ac:dyDescent="0.4">
      <c r="A921" s="11">
        <v>920</v>
      </c>
      <c r="B921" s="11" t="s">
        <v>195</v>
      </c>
      <c r="C921" s="11" t="s">
        <v>917</v>
      </c>
      <c r="D921" s="1"/>
      <c r="E921" s="2" t="s">
        <v>24</v>
      </c>
      <c r="F921" s="13">
        <v>75</v>
      </c>
      <c r="G921" s="14">
        <v>500</v>
      </c>
      <c r="H921" s="1"/>
      <c r="I921" s="1"/>
      <c r="J921" s="13"/>
      <c r="K921" s="15">
        <v>19000</v>
      </c>
      <c r="L921" s="2" t="s">
        <v>21</v>
      </c>
      <c r="M921" s="16">
        <f t="shared" si="19"/>
        <v>6.8933823529411766</v>
      </c>
      <c r="N921" s="17">
        <v>44586.381944444445</v>
      </c>
      <c r="O921" s="17">
        <v>44589.708333333336</v>
      </c>
      <c r="P921" s="11"/>
      <c r="Q921" s="18">
        <v>44587.604166666664</v>
      </c>
    </row>
    <row r="922" spans="1:17" x14ac:dyDescent="0.4">
      <c r="A922" s="11">
        <v>921</v>
      </c>
      <c r="B922" s="11" t="s">
        <v>306</v>
      </c>
      <c r="C922" s="11" t="s">
        <v>918</v>
      </c>
      <c r="D922" s="1"/>
      <c r="E922" s="2" t="s">
        <v>33</v>
      </c>
      <c r="F922" s="13">
        <v>2</v>
      </c>
      <c r="G922" s="14">
        <v>1500</v>
      </c>
      <c r="H922" s="1"/>
      <c r="I922" s="1"/>
      <c r="J922" s="13"/>
      <c r="K922" s="15">
        <v>1500</v>
      </c>
      <c r="L922" s="2" t="s">
        <v>21</v>
      </c>
      <c r="M922" s="16">
        <f t="shared" si="19"/>
        <v>0.36764705882352938</v>
      </c>
      <c r="N922" s="17">
        <v>44586.454861111109</v>
      </c>
      <c r="O922" s="17">
        <v>44589.708333333336</v>
      </c>
      <c r="P922" s="11" t="s">
        <v>35</v>
      </c>
      <c r="Q922" s="18">
        <v>44589.59375</v>
      </c>
    </row>
    <row r="923" spans="1:17" x14ac:dyDescent="0.4">
      <c r="A923" s="11">
        <v>922</v>
      </c>
      <c r="B923" s="11" t="s">
        <v>306</v>
      </c>
      <c r="C923" s="11" t="s">
        <v>919</v>
      </c>
      <c r="D923" s="1"/>
      <c r="E923" s="2" t="s">
        <v>66</v>
      </c>
      <c r="F923" s="13">
        <v>8</v>
      </c>
      <c r="G923" s="14">
        <v>1500</v>
      </c>
      <c r="H923" s="1"/>
      <c r="I923" s="1"/>
      <c r="J923" s="13"/>
      <c r="K923" s="15">
        <v>6000</v>
      </c>
      <c r="L923" s="2" t="s">
        <v>21</v>
      </c>
      <c r="M923" s="16">
        <f t="shared" si="19"/>
        <v>1.4705882352941175</v>
      </c>
      <c r="N923" s="17">
        <v>44586.454861111109</v>
      </c>
      <c r="O923" s="17">
        <v>44589.708333333336</v>
      </c>
      <c r="P923" s="11" t="s">
        <v>35</v>
      </c>
      <c r="Q923" s="18">
        <v>44587.673611111109</v>
      </c>
    </row>
    <row r="924" spans="1:17" x14ac:dyDescent="0.4">
      <c r="A924" s="11">
        <v>923</v>
      </c>
      <c r="B924" s="11" t="s">
        <v>597</v>
      </c>
      <c r="C924" s="11" t="s">
        <v>762</v>
      </c>
      <c r="D924" s="1"/>
      <c r="E924" s="2" t="s">
        <v>33</v>
      </c>
      <c r="F924" s="13">
        <v>2</v>
      </c>
      <c r="G924" s="14">
        <v>20000</v>
      </c>
      <c r="H924" s="1"/>
      <c r="I924" s="1" t="s">
        <v>20</v>
      </c>
      <c r="J924" s="13"/>
      <c r="K924" s="15">
        <v>20000</v>
      </c>
      <c r="L924" s="2" t="s">
        <v>21</v>
      </c>
      <c r="M924" s="16">
        <f t="shared" si="19"/>
        <v>4.9019607843137258</v>
      </c>
      <c r="N924" s="17">
        <v>44586.5625</v>
      </c>
      <c r="O924" s="17">
        <v>44596.708333333336</v>
      </c>
      <c r="P924" s="11" t="s">
        <v>197</v>
      </c>
      <c r="Q924" s="18">
        <v>44588.583333333336</v>
      </c>
    </row>
    <row r="925" spans="1:17" x14ac:dyDescent="0.4">
      <c r="A925" s="11">
        <v>924</v>
      </c>
      <c r="B925" s="11" t="s">
        <v>245</v>
      </c>
      <c r="C925" s="11" t="s">
        <v>920</v>
      </c>
      <c r="D925" s="1"/>
      <c r="E925" s="2" t="s">
        <v>33</v>
      </c>
      <c r="F925" s="13">
        <v>1</v>
      </c>
      <c r="G925" s="14">
        <v>350</v>
      </c>
      <c r="H925" s="1"/>
      <c r="I925" s="1" t="s">
        <v>20</v>
      </c>
      <c r="J925" s="13">
        <v>350</v>
      </c>
      <c r="K925" s="15">
        <v>350</v>
      </c>
      <c r="L925" s="2" t="s">
        <v>21</v>
      </c>
      <c r="M925" s="16">
        <f t="shared" si="19"/>
        <v>4.2892156862745098E-2</v>
      </c>
      <c r="N925" s="17">
        <v>44586.604166666664</v>
      </c>
      <c r="O925" s="17">
        <v>44588.708333333336</v>
      </c>
      <c r="P925" s="11" t="s">
        <v>921</v>
      </c>
      <c r="Q925" s="18">
        <v>44586.697916666664</v>
      </c>
    </row>
    <row r="926" spans="1:17" x14ac:dyDescent="0.4">
      <c r="A926" s="11">
        <v>925</v>
      </c>
      <c r="B926" s="11" t="s">
        <v>245</v>
      </c>
      <c r="C926" s="11" t="s">
        <v>922</v>
      </c>
      <c r="D926" s="1"/>
      <c r="E926" s="2" t="s">
        <v>33</v>
      </c>
      <c r="F926" s="13">
        <v>1</v>
      </c>
      <c r="G926" s="14">
        <v>350</v>
      </c>
      <c r="H926" s="1"/>
      <c r="I926" s="1" t="s">
        <v>20</v>
      </c>
      <c r="J926" s="13"/>
      <c r="K926" s="15">
        <v>350</v>
      </c>
      <c r="L926" s="2" t="s">
        <v>21</v>
      </c>
      <c r="M926" s="16">
        <f>IF(E926="中綴じ製本",F926/4*G926/68*2/60,IF(AND(E926="ホチキス",L926="Ａ３"),F926*G926/68*1.5/60,IF(AND(E926="ホチキス",L926="Ａ４"),F926*G926/136*1.5/60,IF(OR(E926="単票",E926="くるみ製本",E926="丁合い"),F926*G926/136/60,0))))</f>
        <v>4.2892156862745098E-2</v>
      </c>
      <c r="N926" s="17">
        <v>44586.604166666664</v>
      </c>
      <c r="O926" s="17">
        <v>44588.708333333336</v>
      </c>
      <c r="P926" s="11" t="s">
        <v>921</v>
      </c>
      <c r="Q926" s="18">
        <v>44586.701388888891</v>
      </c>
    </row>
    <row r="927" spans="1:17" x14ac:dyDescent="0.4">
      <c r="A927" s="11">
        <v>926</v>
      </c>
      <c r="B927" s="11" t="s">
        <v>245</v>
      </c>
      <c r="C927" s="11" t="s">
        <v>923</v>
      </c>
      <c r="D927" s="1"/>
      <c r="E927" s="2" t="s">
        <v>33</v>
      </c>
      <c r="F927" s="13">
        <v>1</v>
      </c>
      <c r="G927" s="14">
        <v>350</v>
      </c>
      <c r="H927" s="1"/>
      <c r="I927" s="1" t="s">
        <v>20</v>
      </c>
      <c r="J927" s="13"/>
      <c r="K927" s="15">
        <v>350</v>
      </c>
      <c r="L927" s="2" t="s">
        <v>21</v>
      </c>
      <c r="M927" s="16">
        <f>IF(E927="中綴じ製本",F927/4*G927/68*2/60,IF(AND(E927="ホチキス",L927="Ａ３"),F927*G927/68*1.5/60,IF(AND(E927="ホチキス",L927="Ａ４"),F927*G927/136*1.5/60,IF(OR(E927="単票",E927="くるみ製本",E927="丁合い"),F927*G927/136/60,0))))</f>
        <v>4.2892156862745098E-2</v>
      </c>
      <c r="N927" s="17">
        <v>44586.604166666664</v>
      </c>
      <c r="O927" s="17">
        <v>44588.708333333336</v>
      </c>
      <c r="P927" s="11" t="s">
        <v>921</v>
      </c>
      <c r="Q927" s="18">
        <v>44586.704861111109</v>
      </c>
    </row>
    <row r="928" spans="1:17" x14ac:dyDescent="0.4">
      <c r="A928" s="11">
        <v>927</v>
      </c>
      <c r="B928" s="11" t="s">
        <v>245</v>
      </c>
      <c r="C928" s="11" t="s">
        <v>924</v>
      </c>
      <c r="D928" s="1"/>
      <c r="E928" s="2" t="s">
        <v>33</v>
      </c>
      <c r="F928" s="13">
        <v>1</v>
      </c>
      <c r="G928" s="14">
        <v>350</v>
      </c>
      <c r="H928" s="1"/>
      <c r="I928" s="1" t="s">
        <v>20</v>
      </c>
      <c r="J928" s="13"/>
      <c r="K928" s="15">
        <v>350</v>
      </c>
      <c r="L928" s="2" t="s">
        <v>21</v>
      </c>
      <c r="M928" s="16">
        <f>IF(E928="中綴じ製本",F928/4*G928/68*2/60,IF(AND(E928="ホチキス",L928="Ａ３"),F928*G928/68*1.5/60,IF(AND(E928="ホチキス",L928="Ａ４"),F928*G928/136*1.5/60,IF(OR(E928="単票",E928="くるみ製本",E928="丁合い"),F928*G928/136/60,0))))</f>
        <v>4.2892156862745098E-2</v>
      </c>
      <c r="N928" s="17">
        <v>44586.604166666664</v>
      </c>
      <c r="O928" s="17">
        <v>44588.708333333336</v>
      </c>
      <c r="P928" s="11" t="s">
        <v>921</v>
      </c>
      <c r="Q928" s="18">
        <v>44586.708333333336</v>
      </c>
    </row>
    <row r="929" spans="1:17" x14ac:dyDescent="0.4">
      <c r="A929" s="11">
        <v>928</v>
      </c>
      <c r="B929" s="11" t="s">
        <v>245</v>
      </c>
      <c r="C929" s="11" t="s">
        <v>925</v>
      </c>
      <c r="D929" s="1"/>
      <c r="E929" s="2" t="s">
        <v>33</v>
      </c>
      <c r="F929" s="13">
        <v>2</v>
      </c>
      <c r="G929" s="14">
        <v>500</v>
      </c>
      <c r="H929" s="1"/>
      <c r="I929" s="1"/>
      <c r="J929" s="13"/>
      <c r="K929" s="15">
        <v>500</v>
      </c>
      <c r="L929" s="2" t="s">
        <v>21</v>
      </c>
      <c r="M929" s="16">
        <f t="shared" si="19"/>
        <v>0.12254901960784313</v>
      </c>
      <c r="N929" s="17">
        <v>44586.697916666664</v>
      </c>
      <c r="O929" s="17">
        <v>44589.708333333336</v>
      </c>
      <c r="P929" s="11" t="s">
        <v>417</v>
      </c>
      <c r="Q929" s="18">
        <v>44587.71875</v>
      </c>
    </row>
    <row r="930" spans="1:17" x14ac:dyDescent="0.4">
      <c r="A930" s="11">
        <v>929</v>
      </c>
      <c r="B930" s="11" t="s">
        <v>22</v>
      </c>
      <c r="C930" s="11" t="s">
        <v>254</v>
      </c>
      <c r="D930" s="1"/>
      <c r="E930" s="2" t="s">
        <v>33</v>
      </c>
      <c r="F930" s="13">
        <v>4</v>
      </c>
      <c r="G930" s="14">
        <v>2320</v>
      </c>
      <c r="H930" s="1"/>
      <c r="I930" s="1"/>
      <c r="J930" s="13"/>
      <c r="K930" s="15">
        <v>2320</v>
      </c>
      <c r="L930" s="2" t="s">
        <v>59</v>
      </c>
      <c r="M930" s="16">
        <f t="shared" si="19"/>
        <v>1.1372549019607843</v>
      </c>
      <c r="N930" s="17">
        <v>44587.385416666664</v>
      </c>
      <c r="O930" s="17">
        <v>44589.708333333336</v>
      </c>
      <c r="P930" s="11" t="s">
        <v>197</v>
      </c>
      <c r="Q930" s="18">
        <v>44588.614583333336</v>
      </c>
    </row>
    <row r="931" spans="1:17" x14ac:dyDescent="0.4">
      <c r="A931" s="11">
        <v>930</v>
      </c>
      <c r="B931" s="11" t="s">
        <v>22</v>
      </c>
      <c r="C931" s="11" t="s">
        <v>523</v>
      </c>
      <c r="D931" s="1"/>
      <c r="E931" s="2" t="s">
        <v>33</v>
      </c>
      <c r="F931" s="13">
        <v>4</v>
      </c>
      <c r="G931" s="14">
        <v>6200</v>
      </c>
      <c r="H931" s="1"/>
      <c r="I931" s="1"/>
      <c r="J931" s="13"/>
      <c r="K931" s="15">
        <v>6200</v>
      </c>
      <c r="L931" s="2" t="s">
        <v>59</v>
      </c>
      <c r="M931" s="16">
        <f t="shared" si="19"/>
        <v>3.0392156862745097</v>
      </c>
      <c r="N931" s="17">
        <v>44587.385416666664</v>
      </c>
      <c r="O931" s="17">
        <v>44589.708333333336</v>
      </c>
      <c r="P931" s="11" t="s">
        <v>197</v>
      </c>
      <c r="Q931" s="18">
        <v>44588.684027777781</v>
      </c>
    </row>
    <row r="932" spans="1:17" x14ac:dyDescent="0.4">
      <c r="A932" s="11">
        <v>931</v>
      </c>
      <c r="B932" s="11" t="s">
        <v>651</v>
      </c>
      <c r="C932" s="11" t="s">
        <v>926</v>
      </c>
      <c r="D932" s="1"/>
      <c r="E932" s="2" t="s">
        <v>19</v>
      </c>
      <c r="F932" s="13">
        <v>559</v>
      </c>
      <c r="G932" s="14">
        <v>66</v>
      </c>
      <c r="H932" s="1" t="s">
        <v>20</v>
      </c>
      <c r="I932" s="1"/>
      <c r="J932" s="13"/>
      <c r="K932" s="15">
        <v>18480</v>
      </c>
      <c r="L932" s="2" t="s">
        <v>21</v>
      </c>
      <c r="M932" s="16">
        <f t="shared" si="19"/>
        <v>4.521323529411764</v>
      </c>
      <c r="N932" s="17">
        <v>44588.375</v>
      </c>
      <c r="O932" s="17">
        <v>44592.708333333336</v>
      </c>
      <c r="P932" s="11" t="s">
        <v>260</v>
      </c>
      <c r="Q932" s="18">
        <v>44589.621527777781</v>
      </c>
    </row>
    <row r="933" spans="1:17" x14ac:dyDescent="0.4">
      <c r="A933" s="11">
        <v>932</v>
      </c>
      <c r="B933" s="11" t="s">
        <v>267</v>
      </c>
      <c r="C933" s="11" t="s">
        <v>927</v>
      </c>
      <c r="D933" s="1"/>
      <c r="E933" s="2" t="s">
        <v>33</v>
      </c>
      <c r="F933" s="13">
        <v>1</v>
      </c>
      <c r="G933" s="14">
        <v>10000</v>
      </c>
      <c r="H933" s="1"/>
      <c r="I933" s="1"/>
      <c r="J933" s="13"/>
      <c r="K933" s="15">
        <v>10000</v>
      </c>
      <c r="L933" s="2" t="s">
        <v>21</v>
      </c>
      <c r="M933" s="16">
        <f t="shared" si="19"/>
        <v>1.2254901960784315</v>
      </c>
      <c r="N933" s="17">
        <v>44588.388888888891</v>
      </c>
      <c r="O933" s="17">
        <v>44589.708333333336</v>
      </c>
      <c r="P933" s="11" t="s">
        <v>928</v>
      </c>
      <c r="Q933" s="18">
        <v>44588.597222222219</v>
      </c>
    </row>
    <row r="934" spans="1:17" x14ac:dyDescent="0.4">
      <c r="A934" s="11">
        <v>933</v>
      </c>
      <c r="B934" s="11" t="s">
        <v>127</v>
      </c>
      <c r="C934" s="11" t="s">
        <v>929</v>
      </c>
      <c r="D934" s="1"/>
      <c r="E934" s="2" t="s">
        <v>24</v>
      </c>
      <c r="F934" s="13">
        <v>82</v>
      </c>
      <c r="G934" s="14">
        <v>350</v>
      </c>
      <c r="H934" s="1"/>
      <c r="I934" s="1"/>
      <c r="J934" s="13"/>
      <c r="K934" s="15">
        <v>14350</v>
      </c>
      <c r="L934" s="2" t="s">
        <v>21</v>
      </c>
      <c r="M934" s="16">
        <f>IF(E934="中綴じ製本",F934/4*G934/68*2/60,IF(AND(E934="ホチキス",L934="Ａ３"),F934*G934/68*1.5/60,IF(AND(E934="ホチキス",L934="Ａ４"),F934*G934/136*1.5/60,IF(OR(E934="単票",E934="くるみ製本",E934="丁合い"),F934*G934/136/60,0))))</f>
        <v>5.2757352941176476</v>
      </c>
      <c r="N934" s="17">
        <v>44588.486111111109</v>
      </c>
      <c r="O934" s="17">
        <v>44595.708333333336</v>
      </c>
      <c r="P934" s="11"/>
      <c r="Q934" s="18">
        <v>44589.590277777781</v>
      </c>
    </row>
    <row r="935" spans="1:17" x14ac:dyDescent="0.4">
      <c r="A935" s="11">
        <v>934</v>
      </c>
      <c r="B935" s="11" t="s">
        <v>607</v>
      </c>
      <c r="C935" s="11" t="s">
        <v>930</v>
      </c>
      <c r="D935" s="1"/>
      <c r="E935" s="2" t="s">
        <v>19</v>
      </c>
      <c r="F935" s="13">
        <v>53</v>
      </c>
      <c r="G935" s="14">
        <v>50</v>
      </c>
      <c r="H935" s="1"/>
      <c r="I935" s="1"/>
      <c r="J935" s="13"/>
      <c r="K935" s="15">
        <v>1350</v>
      </c>
      <c r="L935" s="2" t="s">
        <v>21</v>
      </c>
      <c r="M935" s="16">
        <f>IF(E935="中綴じ製本",F935/4*G935/68*2/60,IF(AND(E935="ホチキス",L935="Ａ３"),F935*G935/68*1.5/60,IF(AND(E935="ホチキス",L935="Ａ４"),F935*G935/136*1.5/60,IF(OR(E935="単票",E935="くるみ製本",E935="丁合い"),F935*G935/136/60,0))))</f>
        <v>0.32475490196078433</v>
      </c>
      <c r="N935" s="17">
        <v>44588.565972222219</v>
      </c>
      <c r="O935" s="17">
        <v>44610.708333333336</v>
      </c>
      <c r="P935" s="11" t="s">
        <v>197</v>
      </c>
      <c r="Q935" s="18">
        <v>44589.631944444445</v>
      </c>
    </row>
    <row r="936" spans="1:17" x14ac:dyDescent="0.4">
      <c r="A936" s="11">
        <v>935</v>
      </c>
      <c r="B936" s="11" t="s">
        <v>250</v>
      </c>
      <c r="C936" s="11" t="s">
        <v>623</v>
      </c>
      <c r="D936" s="1"/>
      <c r="E936" s="2" t="s">
        <v>33</v>
      </c>
      <c r="F936" s="13">
        <v>2</v>
      </c>
      <c r="G936" s="14">
        <v>4000</v>
      </c>
      <c r="H936" s="1"/>
      <c r="I936" s="1" t="s">
        <v>20</v>
      </c>
      <c r="J936" s="13"/>
      <c r="K936" s="15">
        <v>4000</v>
      </c>
      <c r="L936" s="2" t="s">
        <v>21</v>
      </c>
      <c r="M936" s="16">
        <f>IF(E936="中綴じ製本",F936/4*G936/68*2/60,IF(AND(E936="ホチキス",L936="Ａ３"),F936*G936/68*1.5/60,IF(AND(E936="ホチキス",L936="Ａ４"),F936*G936/136*1.5/60,IF(OR(E936="単票",E936="くるみ製本",E936="丁合い"),F936*G936/136/60,0))))</f>
        <v>0.98039215686274506</v>
      </c>
      <c r="N936" s="17">
        <v>44589.569444444445</v>
      </c>
      <c r="O936" s="17">
        <v>44593.708333333336</v>
      </c>
      <c r="P936" s="11"/>
      <c r="Q936" s="18">
        <v>44592.440972222219</v>
      </c>
    </row>
    <row r="937" spans="1:17" x14ac:dyDescent="0.4">
      <c r="A937" s="11">
        <v>936</v>
      </c>
      <c r="B937" s="11" t="s">
        <v>46</v>
      </c>
      <c r="C937" s="11" t="s">
        <v>752</v>
      </c>
      <c r="D937" s="1"/>
      <c r="E937" s="2" t="s">
        <v>66</v>
      </c>
      <c r="F937" s="13">
        <v>354</v>
      </c>
      <c r="G937" s="14">
        <v>23</v>
      </c>
      <c r="H937" s="1"/>
      <c r="I937" s="1"/>
      <c r="J937" s="13"/>
      <c r="K937" s="15">
        <v>4071</v>
      </c>
      <c r="L937" s="2" t="s">
        <v>21</v>
      </c>
      <c r="M937" s="16">
        <f>IF(E937="中綴じ製本",F937/4*G937/68*2/60,IF(AND(E937="ホチキス",L937="Ａ３"),F937*G937/68*1.5/60,IF(AND(E937="ホチキス",L937="Ａ４"),F937*G937/136*1.5/60,IF(OR(E937="単票",E937="くるみ製本",E937="丁合い"),F937*G937/136/60,0))))</f>
        <v>0.99779411764705883</v>
      </c>
      <c r="N937" s="17">
        <v>44589.600694444445</v>
      </c>
      <c r="O937" s="17">
        <v>44594.708333333336</v>
      </c>
      <c r="P937" s="11"/>
      <c r="Q937" s="18">
        <v>44592.611111111109</v>
      </c>
    </row>
    <row r="938" spans="1:17" x14ac:dyDescent="0.4">
      <c r="A938" s="11">
        <v>937</v>
      </c>
      <c r="B938" s="11" t="s">
        <v>44</v>
      </c>
      <c r="C938" s="11" t="s">
        <v>931</v>
      </c>
      <c r="D938" s="1"/>
      <c r="E938" s="2" t="s">
        <v>58</v>
      </c>
      <c r="F938" s="13">
        <v>40</v>
      </c>
      <c r="G938" s="14">
        <v>120</v>
      </c>
      <c r="H938" s="1" t="s">
        <v>20</v>
      </c>
      <c r="I938" s="1"/>
      <c r="J938" s="13"/>
      <c r="K938" s="15">
        <v>1200</v>
      </c>
      <c r="L938" s="2" t="s">
        <v>59</v>
      </c>
      <c r="M938" s="16">
        <f>IF(E938="中綴じ製本",F938/4*G938/68*2/60,IF(AND(E938="ホチキス",L938="Ａ３"),F938*G938/68*1.5/60,IF(AND(E938="ホチキス",L938="Ａ４"),F938*G938/136*1.5/60,IF(OR(E938="単票",E938="くるみ製本",E938="丁合い"),F938*G938/136/60,0))))</f>
        <v>0.58823529411764708</v>
      </c>
      <c r="N938" s="17">
        <v>44589.638888888891</v>
      </c>
      <c r="O938" s="17">
        <v>44599.708333333336</v>
      </c>
      <c r="P938" s="11"/>
      <c r="Q938" s="18">
        <v>44592.715277777781</v>
      </c>
    </row>
    <row r="939" spans="1:17" x14ac:dyDescent="0.4">
      <c r="A939" s="11">
        <v>938</v>
      </c>
      <c r="B939" s="11" t="s">
        <v>22</v>
      </c>
      <c r="C939" s="11" t="s">
        <v>932</v>
      </c>
      <c r="D939" s="1"/>
      <c r="E939" s="2" t="s">
        <v>33</v>
      </c>
      <c r="F939" s="13">
        <v>1</v>
      </c>
      <c r="G939" s="14">
        <v>1150</v>
      </c>
      <c r="H939" s="1"/>
      <c r="I939" s="1"/>
      <c r="J939" s="13"/>
      <c r="K939" s="15">
        <v>1150</v>
      </c>
      <c r="L939" s="2" t="s">
        <v>21</v>
      </c>
      <c r="M939" s="16">
        <f t="shared" si="19"/>
        <v>0.14093137254901961</v>
      </c>
      <c r="N939" s="17">
        <v>44592.430555555555</v>
      </c>
      <c r="O939" s="17">
        <v>44596.708333333336</v>
      </c>
      <c r="P939" s="11"/>
      <c r="Q939" s="18">
        <v>44592.5</v>
      </c>
    </row>
    <row r="940" spans="1:17" x14ac:dyDescent="0.4">
      <c r="A940" s="11">
        <v>939</v>
      </c>
      <c r="B940" s="11" t="s">
        <v>44</v>
      </c>
      <c r="C940" s="11" t="s">
        <v>933</v>
      </c>
      <c r="D940" s="1"/>
      <c r="E940" s="2" t="s">
        <v>33</v>
      </c>
      <c r="F940" s="13">
        <v>1</v>
      </c>
      <c r="G940" s="14">
        <v>1000</v>
      </c>
      <c r="H940" s="1"/>
      <c r="I940" s="1"/>
      <c r="J940" s="13">
        <v>1000</v>
      </c>
      <c r="K940" s="15">
        <v>1000</v>
      </c>
      <c r="L940" s="2" t="s">
        <v>21</v>
      </c>
      <c r="M940" s="16">
        <f t="shared" si="19"/>
        <v>0.12254901960784313</v>
      </c>
      <c r="N940" s="17">
        <v>44592.489583333336</v>
      </c>
      <c r="O940" s="17">
        <v>44600.708333333336</v>
      </c>
      <c r="P940" s="11"/>
      <c r="Q940" s="18">
        <v>44596.399305555555</v>
      </c>
    </row>
    <row r="941" spans="1:17" x14ac:dyDescent="0.4">
      <c r="A941" s="11">
        <v>940</v>
      </c>
      <c r="B941" s="11" t="s">
        <v>46</v>
      </c>
      <c r="C941" s="11" t="s">
        <v>934</v>
      </c>
      <c r="D941" s="1"/>
      <c r="E941" s="2" t="s">
        <v>33</v>
      </c>
      <c r="F941" s="13">
        <v>4</v>
      </c>
      <c r="G941" s="14">
        <v>14000</v>
      </c>
      <c r="H941" s="1"/>
      <c r="I941" s="1" t="s">
        <v>20</v>
      </c>
      <c r="J941" s="13"/>
      <c r="K941" s="15">
        <v>14000</v>
      </c>
      <c r="L941" s="2" t="s">
        <v>59</v>
      </c>
      <c r="M941" s="16">
        <f t="shared" si="19"/>
        <v>6.8627450980392153</v>
      </c>
      <c r="N941" s="17">
        <v>44592.493055555555</v>
      </c>
      <c r="O941" s="17">
        <v>44596.708333333336</v>
      </c>
      <c r="P941" s="11"/>
      <c r="Q941" s="18">
        <v>44594.5</v>
      </c>
    </row>
    <row r="942" spans="1:17" x14ac:dyDescent="0.4">
      <c r="A942" s="11">
        <v>941</v>
      </c>
      <c r="B942" s="11" t="s">
        <v>306</v>
      </c>
      <c r="C942" s="11" t="s">
        <v>918</v>
      </c>
      <c r="D942" s="1" t="s">
        <v>20</v>
      </c>
      <c r="E942" s="2" t="s">
        <v>33</v>
      </c>
      <c r="F942" s="13">
        <v>1</v>
      </c>
      <c r="G942" s="14">
        <v>60</v>
      </c>
      <c r="H942" s="1" t="s">
        <v>20</v>
      </c>
      <c r="I942" s="1"/>
      <c r="J942" s="13"/>
      <c r="K942" s="15">
        <v>60</v>
      </c>
      <c r="L942" s="2" t="s">
        <v>21</v>
      </c>
      <c r="M942" s="16">
        <f t="shared" si="19"/>
        <v>7.3529411764705881E-3</v>
      </c>
      <c r="N942" s="17">
        <v>44592.5625</v>
      </c>
      <c r="O942" s="17">
        <v>44592.708333333336</v>
      </c>
      <c r="P942" s="11"/>
      <c r="Q942" s="18">
        <v>44592.569444444445</v>
      </c>
    </row>
    <row r="943" spans="1:17" x14ac:dyDescent="0.4">
      <c r="A943" s="11">
        <v>942</v>
      </c>
      <c r="B943" s="11" t="s">
        <v>46</v>
      </c>
      <c r="C943" s="11" t="s">
        <v>545</v>
      </c>
      <c r="D943" s="1"/>
      <c r="E943" s="2" t="s">
        <v>66</v>
      </c>
      <c r="F943" s="13">
        <v>133</v>
      </c>
      <c r="G943" s="14">
        <v>43</v>
      </c>
      <c r="H943" s="1"/>
      <c r="I943" s="1"/>
      <c r="J943" s="13"/>
      <c r="K943" s="15">
        <v>2881</v>
      </c>
      <c r="L943" s="2" t="s">
        <v>21</v>
      </c>
      <c r="M943" s="16">
        <f t="shared" si="19"/>
        <v>0.70085784313725497</v>
      </c>
      <c r="N943" s="17">
        <v>44593.378472222219</v>
      </c>
      <c r="O943" s="17">
        <v>44596.708333333336</v>
      </c>
      <c r="P943" s="11"/>
      <c r="Q943" s="18">
        <v>44593.493055555555</v>
      </c>
    </row>
    <row r="944" spans="1:17" x14ac:dyDescent="0.4">
      <c r="A944" s="11">
        <v>943</v>
      </c>
      <c r="B944" s="11" t="s">
        <v>44</v>
      </c>
      <c r="C944" s="11" t="s">
        <v>332</v>
      </c>
      <c r="D944" s="1"/>
      <c r="E944" s="2" t="s">
        <v>33</v>
      </c>
      <c r="F944" s="13">
        <v>2</v>
      </c>
      <c r="G944" s="14">
        <v>2720</v>
      </c>
      <c r="H944" s="1"/>
      <c r="I944" s="1"/>
      <c r="J944" s="13"/>
      <c r="K944" s="15">
        <v>2720</v>
      </c>
      <c r="L944" s="2" t="s">
        <v>21</v>
      </c>
      <c r="M944" s="16">
        <f t="shared" si="19"/>
        <v>0.66666666666666663</v>
      </c>
      <c r="N944" s="17">
        <v>44593.482638888891</v>
      </c>
      <c r="O944" s="17">
        <v>44616.708333333336</v>
      </c>
      <c r="P944" s="11" t="s">
        <v>935</v>
      </c>
      <c r="Q944" s="18">
        <v>44594.572916666664</v>
      </c>
    </row>
    <row r="945" spans="1:17" x14ac:dyDescent="0.4">
      <c r="A945" s="11">
        <v>944</v>
      </c>
      <c r="B945" s="11" t="s">
        <v>36</v>
      </c>
      <c r="C945" s="11" t="s">
        <v>936</v>
      </c>
      <c r="D945" s="1"/>
      <c r="E945" s="2" t="s">
        <v>24</v>
      </c>
      <c r="F945" s="13">
        <v>5</v>
      </c>
      <c r="G945" s="14">
        <v>1270</v>
      </c>
      <c r="H945" s="1"/>
      <c r="I945" s="1"/>
      <c r="J945" s="13"/>
      <c r="K945" s="15">
        <v>3810</v>
      </c>
      <c r="L945" s="2" t="s">
        <v>21</v>
      </c>
      <c r="M945" s="16">
        <f t="shared" si="19"/>
        <v>1.1672794117647058</v>
      </c>
      <c r="N945" s="17">
        <v>44593.482638888891</v>
      </c>
      <c r="O945" s="17">
        <v>44600.708333333336</v>
      </c>
      <c r="P945" s="11"/>
      <c r="Q945" s="18">
        <v>44594.548611111109</v>
      </c>
    </row>
    <row r="946" spans="1:17" x14ac:dyDescent="0.4">
      <c r="A946" s="11">
        <v>945</v>
      </c>
      <c r="B946" s="11" t="s">
        <v>36</v>
      </c>
      <c r="C946" s="11" t="s">
        <v>937</v>
      </c>
      <c r="D946" s="1"/>
      <c r="E946" s="2" t="s">
        <v>24</v>
      </c>
      <c r="F946" s="13">
        <v>5</v>
      </c>
      <c r="G946" s="14">
        <v>760</v>
      </c>
      <c r="H946" s="1"/>
      <c r="I946" s="1"/>
      <c r="J946" s="13"/>
      <c r="K946" s="15">
        <v>2280</v>
      </c>
      <c r="L946" s="2" t="s">
        <v>21</v>
      </c>
      <c r="M946" s="16">
        <f>IF(E946="中綴じ製本",F946/4*G946/68*2/60,IF(AND(E946="ホチキス",L946="Ａ３"),F946*G946/68*1.5/60,IF(AND(E946="ホチキス",L946="Ａ４"),F946*G946/136*1.5/60,IF(OR(E946="単票",E946="くるみ製本",E946="丁合い"),F946*G946/136/60,0))))</f>
        <v>0.69852941176470595</v>
      </c>
      <c r="N946" s="17">
        <v>44593.482638888891</v>
      </c>
      <c r="O946" s="17">
        <v>44600.708333333336</v>
      </c>
      <c r="P946" s="11"/>
      <c r="Q946" s="18">
        <v>44594.604166666664</v>
      </c>
    </row>
    <row r="947" spans="1:17" x14ac:dyDescent="0.4">
      <c r="A947" s="11">
        <v>946</v>
      </c>
      <c r="B947" s="11" t="s">
        <v>95</v>
      </c>
      <c r="C947" s="11" t="s">
        <v>771</v>
      </c>
      <c r="D947" s="1" t="s">
        <v>20</v>
      </c>
      <c r="E947" s="2" t="s">
        <v>58</v>
      </c>
      <c r="F947" s="13">
        <v>6</v>
      </c>
      <c r="G947" s="14">
        <v>400</v>
      </c>
      <c r="H947" s="1"/>
      <c r="I947" s="1"/>
      <c r="J947" s="13"/>
      <c r="K947" s="15">
        <v>1200</v>
      </c>
      <c r="L947" s="2" t="s">
        <v>59</v>
      </c>
      <c r="M947" s="16">
        <f>IF(E947="中綴じ製本",F947/4*G947/68*2/60,IF(AND(E947="ホチキス",L947="Ａ３"),F947*G947/68*1.5/60,IF(AND(E947="ホチキス",L947="Ａ４"),F947*G947/136*1.5/60,IF(OR(E947="単票",E947="くるみ製本",E947="丁合い"),F947*G947/136/60,0))))</f>
        <v>0.29411764705882354</v>
      </c>
      <c r="N947" s="17">
        <v>44593.576388888891</v>
      </c>
      <c r="O947" s="17">
        <v>44595.708333333336</v>
      </c>
      <c r="P947" s="11"/>
      <c r="Q947" s="18">
        <v>44593.618055555555</v>
      </c>
    </row>
    <row r="948" spans="1:17" x14ac:dyDescent="0.4">
      <c r="A948" s="11">
        <v>947</v>
      </c>
      <c r="B948" s="11" t="s">
        <v>95</v>
      </c>
      <c r="C948" s="11" t="s">
        <v>938</v>
      </c>
      <c r="D948" s="1"/>
      <c r="E948" s="2" t="s">
        <v>33</v>
      </c>
      <c r="F948" s="13">
        <v>2</v>
      </c>
      <c r="G948" s="14">
        <v>2500</v>
      </c>
      <c r="H948" s="1"/>
      <c r="I948" s="1"/>
      <c r="J948" s="13"/>
      <c r="K948" s="15">
        <v>2500</v>
      </c>
      <c r="L948" s="2" t="s">
        <v>21</v>
      </c>
      <c r="M948" s="16">
        <f>IF(E948="中綴じ製本",F948/4*G948/68*2/60,IF(AND(E948="ホチキス",L948="Ａ３"),F948*G948/68*1.5/60,IF(AND(E948="ホチキス",L948="Ａ４"),F948*G948/136*1.5/60,IF(OR(E948="単票",E948="くるみ製本",E948="丁合い"),F948*G948/136/60,0))))</f>
        <v>0.61274509803921573</v>
      </c>
      <c r="N948" s="17">
        <v>44593.576388888891</v>
      </c>
      <c r="O948" s="17">
        <v>44599.708333333336</v>
      </c>
      <c r="P948" s="11"/>
      <c r="Q948" s="18">
        <v>44593.423611111109</v>
      </c>
    </row>
    <row r="949" spans="1:17" x14ac:dyDescent="0.4">
      <c r="A949" s="11">
        <v>948</v>
      </c>
      <c r="B949" s="11" t="s">
        <v>310</v>
      </c>
      <c r="C949" s="11" t="s">
        <v>939</v>
      </c>
      <c r="D949" s="1"/>
      <c r="E949" s="2" t="s">
        <v>24</v>
      </c>
      <c r="F949" s="13">
        <v>66</v>
      </c>
      <c r="G949" s="14">
        <v>100</v>
      </c>
      <c r="H949" s="1"/>
      <c r="I949" s="1"/>
      <c r="J949" s="13"/>
      <c r="K949" s="15">
        <v>3300</v>
      </c>
      <c r="L949" s="2" t="s">
        <v>21</v>
      </c>
      <c r="M949" s="16">
        <f>IF(E949="中綴じ製本",F949/4*G949/68*2/60,IF(AND(E949="ホチキス",L949="Ａ３"),F949*G949/68*1.5/60,IF(AND(E949="ホチキス",L949="Ａ４"),F949*G949/136*1.5/60,IF(OR(E949="単票",E949="くるみ製本",E949="丁合い"),F949*G949/136/60,0))))</f>
        <v>1.2132352941176472</v>
      </c>
      <c r="N949" s="17">
        <v>44593.600694444445</v>
      </c>
      <c r="O949" s="17">
        <v>44596.708333333336</v>
      </c>
      <c r="P949" s="11"/>
      <c r="Q949" s="18">
        <v>44594.510416666664</v>
      </c>
    </row>
    <row r="950" spans="1:17" x14ac:dyDescent="0.4">
      <c r="A950" s="11">
        <v>949</v>
      </c>
      <c r="B950" s="11" t="s">
        <v>31</v>
      </c>
      <c r="C950" s="11" t="s">
        <v>852</v>
      </c>
      <c r="D950" s="1"/>
      <c r="E950" s="2" t="s">
        <v>33</v>
      </c>
      <c r="F950" s="13">
        <v>2</v>
      </c>
      <c r="G950" s="14">
        <v>20000</v>
      </c>
      <c r="H950" s="1"/>
      <c r="I950" s="1" t="s">
        <v>20</v>
      </c>
      <c r="J950" s="13"/>
      <c r="K950" s="15">
        <v>20000</v>
      </c>
      <c r="L950" s="2" t="s">
        <v>21</v>
      </c>
      <c r="M950" s="16">
        <f t="shared" si="19"/>
        <v>4.9019607843137258</v>
      </c>
      <c r="N950" s="17">
        <v>44594.541666666664</v>
      </c>
      <c r="O950" s="17">
        <v>44596.5</v>
      </c>
      <c r="P950" s="11"/>
      <c r="Q950" s="18">
        <v>44595.423611111109</v>
      </c>
    </row>
    <row r="951" spans="1:17" x14ac:dyDescent="0.4">
      <c r="A951" s="11">
        <v>950</v>
      </c>
      <c r="B951" s="11" t="s">
        <v>31</v>
      </c>
      <c r="C951" s="11" t="s">
        <v>940</v>
      </c>
      <c r="D951" s="1"/>
      <c r="E951" s="2" t="s">
        <v>33</v>
      </c>
      <c r="F951" s="13">
        <v>2</v>
      </c>
      <c r="G951" s="14">
        <v>20000</v>
      </c>
      <c r="H951" s="1"/>
      <c r="I951" s="1" t="s">
        <v>20</v>
      </c>
      <c r="J951" s="13"/>
      <c r="K951" s="15">
        <v>20000</v>
      </c>
      <c r="L951" s="2" t="s">
        <v>21</v>
      </c>
      <c r="M951" s="16">
        <f t="shared" si="19"/>
        <v>4.9019607843137258</v>
      </c>
      <c r="N951" s="17">
        <v>44594.541666666664</v>
      </c>
      <c r="O951" s="17">
        <v>44596.5</v>
      </c>
      <c r="P951" s="11"/>
      <c r="Q951" s="18">
        <v>44595.545138888891</v>
      </c>
    </row>
    <row r="952" spans="1:17" x14ac:dyDescent="0.4">
      <c r="A952" s="11">
        <v>951</v>
      </c>
      <c r="B952" s="11" t="s">
        <v>46</v>
      </c>
      <c r="C952" s="11" t="s">
        <v>941</v>
      </c>
      <c r="D952" s="1"/>
      <c r="E952" s="2" t="s">
        <v>33</v>
      </c>
      <c r="F952" s="13">
        <v>1</v>
      </c>
      <c r="G952" s="14">
        <v>68</v>
      </c>
      <c r="H952" s="1"/>
      <c r="I952" s="1"/>
      <c r="J952" s="13">
        <v>68</v>
      </c>
      <c r="K952" s="15">
        <v>68</v>
      </c>
      <c r="L952" s="2" t="s">
        <v>173</v>
      </c>
      <c r="M952" s="16">
        <f t="shared" si="19"/>
        <v>8.3333333333333332E-3</v>
      </c>
      <c r="N952" s="17">
        <v>44594.65625</v>
      </c>
      <c r="O952" s="17">
        <v>44602.708333333336</v>
      </c>
      <c r="P952" s="11" t="s">
        <v>417</v>
      </c>
      <c r="Q952" s="18">
        <v>44599.395833333336</v>
      </c>
    </row>
    <row r="953" spans="1:17" x14ac:dyDescent="0.4">
      <c r="A953" s="11">
        <v>952</v>
      </c>
      <c r="B953" s="11" t="s">
        <v>46</v>
      </c>
      <c r="C953" s="11" t="s">
        <v>942</v>
      </c>
      <c r="D953" s="1"/>
      <c r="E953" s="2" t="s">
        <v>33</v>
      </c>
      <c r="F953" s="13">
        <v>2</v>
      </c>
      <c r="G953" s="14">
        <v>159</v>
      </c>
      <c r="H953" s="1"/>
      <c r="I953" s="1"/>
      <c r="J953" s="13">
        <v>159</v>
      </c>
      <c r="K953" s="15">
        <v>159</v>
      </c>
      <c r="L953" s="2" t="s">
        <v>173</v>
      </c>
      <c r="M953" s="16">
        <f t="shared" si="19"/>
        <v>3.8970588235294118E-2</v>
      </c>
      <c r="N953" s="17">
        <v>44594.65625</v>
      </c>
      <c r="O953" s="17">
        <v>44602.708333333336</v>
      </c>
      <c r="P953" s="11" t="s">
        <v>417</v>
      </c>
      <c r="Q953" s="18">
        <v>44599.409722222219</v>
      </c>
    </row>
    <row r="954" spans="1:17" x14ac:dyDescent="0.4">
      <c r="A954" s="11">
        <v>953</v>
      </c>
      <c r="B954" s="11" t="s">
        <v>46</v>
      </c>
      <c r="C954" s="11" t="s">
        <v>943</v>
      </c>
      <c r="D954" s="1"/>
      <c r="E954" s="2" t="s">
        <v>33</v>
      </c>
      <c r="F954" s="13">
        <v>1</v>
      </c>
      <c r="G954" s="14">
        <v>456</v>
      </c>
      <c r="H954" s="1" t="s">
        <v>20</v>
      </c>
      <c r="I954" s="1"/>
      <c r="J954" s="13">
        <v>456</v>
      </c>
      <c r="K954" s="15">
        <v>456</v>
      </c>
      <c r="L954" s="2" t="s">
        <v>173</v>
      </c>
      <c r="M954" s="16">
        <f t="shared" si="19"/>
        <v>5.5882352941176473E-2</v>
      </c>
      <c r="N954" s="17">
        <v>44594.65625</v>
      </c>
      <c r="O954" s="17">
        <v>44602.708333333336</v>
      </c>
      <c r="P954" s="11" t="s">
        <v>417</v>
      </c>
      <c r="Q954" s="18">
        <v>44599.423611111109</v>
      </c>
    </row>
    <row r="955" spans="1:17" x14ac:dyDescent="0.4">
      <c r="A955" s="11">
        <v>954</v>
      </c>
      <c r="B955" s="11" t="s">
        <v>46</v>
      </c>
      <c r="C955" s="11" t="s">
        <v>944</v>
      </c>
      <c r="D955" s="1"/>
      <c r="E955" s="2" t="s">
        <v>33</v>
      </c>
      <c r="F955" s="13">
        <v>2</v>
      </c>
      <c r="G955" s="14">
        <v>1095</v>
      </c>
      <c r="H955" s="1"/>
      <c r="I955" s="1"/>
      <c r="J955" s="13">
        <v>1095</v>
      </c>
      <c r="K955" s="15">
        <v>1095</v>
      </c>
      <c r="L955" s="2" t="s">
        <v>21</v>
      </c>
      <c r="M955" s="16">
        <f t="shared" si="19"/>
        <v>0.26838235294117646</v>
      </c>
      <c r="N955" s="17">
        <v>44594.65625</v>
      </c>
      <c r="O955" s="17">
        <v>44602.708333333336</v>
      </c>
      <c r="P955" s="11"/>
      <c r="Q955" s="18">
        <v>44599.4375</v>
      </c>
    </row>
    <row r="956" spans="1:17" x14ac:dyDescent="0.4">
      <c r="A956" s="11">
        <v>955</v>
      </c>
      <c r="B956" s="11" t="s">
        <v>46</v>
      </c>
      <c r="C956" s="11" t="s">
        <v>945</v>
      </c>
      <c r="D956" s="1"/>
      <c r="E956" s="2" t="s">
        <v>33</v>
      </c>
      <c r="F956" s="13">
        <v>2</v>
      </c>
      <c r="G956" s="14">
        <v>1175</v>
      </c>
      <c r="H956" s="1"/>
      <c r="I956" s="1" t="s">
        <v>20</v>
      </c>
      <c r="J956" s="13">
        <v>1175</v>
      </c>
      <c r="K956" s="15">
        <v>1175</v>
      </c>
      <c r="L956" s="2" t="s">
        <v>21</v>
      </c>
      <c r="M956" s="16">
        <f t="shared" si="19"/>
        <v>0.2879901960784314</v>
      </c>
      <c r="N956" s="17">
        <v>44594.65625</v>
      </c>
      <c r="O956" s="17">
        <v>44602.708333333336</v>
      </c>
      <c r="P956" s="11"/>
      <c r="Q956" s="18">
        <v>44599.503472222219</v>
      </c>
    </row>
    <row r="957" spans="1:17" x14ac:dyDescent="0.4">
      <c r="A957" s="11">
        <v>956</v>
      </c>
      <c r="B957" s="11" t="s">
        <v>46</v>
      </c>
      <c r="C957" s="11" t="s">
        <v>946</v>
      </c>
      <c r="D957" s="1"/>
      <c r="E957" s="2" t="s">
        <v>33</v>
      </c>
      <c r="F957" s="13">
        <v>2</v>
      </c>
      <c r="G957" s="14">
        <v>1235</v>
      </c>
      <c r="H957" s="1"/>
      <c r="I957" s="1" t="s">
        <v>20</v>
      </c>
      <c r="J957" s="13">
        <v>1235</v>
      </c>
      <c r="K957" s="15">
        <v>1235</v>
      </c>
      <c r="L957" s="2" t="s">
        <v>21</v>
      </c>
      <c r="M957" s="16">
        <f t="shared" si="19"/>
        <v>0.30269607843137253</v>
      </c>
      <c r="N957" s="17">
        <v>44594.65625</v>
      </c>
      <c r="O957" s="17">
        <v>44602.708333333336</v>
      </c>
      <c r="P957" s="11"/>
      <c r="Q957" s="18">
        <v>44599.600694444445</v>
      </c>
    </row>
    <row r="958" spans="1:17" x14ac:dyDescent="0.4">
      <c r="A958" s="11">
        <v>957</v>
      </c>
      <c r="B958" s="11" t="s">
        <v>46</v>
      </c>
      <c r="C958" s="11" t="s">
        <v>947</v>
      </c>
      <c r="D958" s="1"/>
      <c r="E958" s="2" t="s">
        <v>33</v>
      </c>
      <c r="F958" s="13">
        <v>2</v>
      </c>
      <c r="G958" s="14">
        <v>1185</v>
      </c>
      <c r="H958" s="1"/>
      <c r="I958" s="1" t="s">
        <v>20</v>
      </c>
      <c r="J958" s="13">
        <v>1185</v>
      </c>
      <c r="K958" s="15">
        <v>1185</v>
      </c>
      <c r="L958" s="2" t="s">
        <v>21</v>
      </c>
      <c r="M958" s="16">
        <f t="shared" si="19"/>
        <v>0.2904411764705882</v>
      </c>
      <c r="N958" s="17">
        <v>44594.65625</v>
      </c>
      <c r="O958" s="17">
        <v>44602.708333333336</v>
      </c>
      <c r="P958" s="11"/>
      <c r="Q958" s="18">
        <v>44599.65625</v>
      </c>
    </row>
    <row r="959" spans="1:17" x14ac:dyDescent="0.4">
      <c r="A959" s="11">
        <v>958</v>
      </c>
      <c r="B959" s="11" t="s">
        <v>17</v>
      </c>
      <c r="C959" s="11" t="s">
        <v>948</v>
      </c>
      <c r="D959" s="1"/>
      <c r="E959" s="2" t="s">
        <v>19</v>
      </c>
      <c r="F959" s="13">
        <v>558</v>
      </c>
      <c r="G959" s="14">
        <v>370</v>
      </c>
      <c r="H959" s="1" t="s">
        <v>20</v>
      </c>
      <c r="I959" s="1"/>
      <c r="J959" s="13"/>
      <c r="K959" s="15">
        <v>103230</v>
      </c>
      <c r="L959" s="2" t="s">
        <v>21</v>
      </c>
      <c r="M959" s="16">
        <f t="shared" si="19"/>
        <v>25.301470588235293</v>
      </c>
      <c r="N959" s="17">
        <v>44595.395833333336</v>
      </c>
      <c r="O959" s="17">
        <v>44607.5</v>
      </c>
      <c r="P959" s="11" t="s">
        <v>949</v>
      </c>
      <c r="Q959" s="18">
        <v>44606.399305555555</v>
      </c>
    </row>
    <row r="960" spans="1:17" x14ac:dyDescent="0.4">
      <c r="A960" s="11">
        <v>959</v>
      </c>
      <c r="B960" s="11" t="s">
        <v>95</v>
      </c>
      <c r="C960" s="11" t="s">
        <v>950</v>
      </c>
      <c r="D960" s="1"/>
      <c r="E960" s="2" t="s">
        <v>33</v>
      </c>
      <c r="F960" s="13">
        <v>2</v>
      </c>
      <c r="G960" s="14">
        <v>1850</v>
      </c>
      <c r="H960" s="1"/>
      <c r="I960" s="1"/>
      <c r="J960" s="13"/>
      <c r="K960" s="15">
        <v>1850</v>
      </c>
      <c r="L960" s="2" t="s">
        <v>21</v>
      </c>
      <c r="M960" s="16">
        <f t="shared" si="19"/>
        <v>0.45343137254901961</v>
      </c>
      <c r="N960" s="17">
        <v>44595.475694444445</v>
      </c>
      <c r="O960" s="17">
        <v>44599.708333333336</v>
      </c>
      <c r="P960" s="11"/>
      <c r="Q960" s="18">
        <v>44596.427083333336</v>
      </c>
    </row>
    <row r="961" spans="1:17" x14ac:dyDescent="0.4">
      <c r="A961" s="11">
        <v>960</v>
      </c>
      <c r="B961" s="11" t="s">
        <v>245</v>
      </c>
      <c r="C961" s="11" t="s">
        <v>951</v>
      </c>
      <c r="D961" s="1"/>
      <c r="E961" s="2" t="s">
        <v>33</v>
      </c>
      <c r="F961" s="13">
        <v>2</v>
      </c>
      <c r="G961" s="14">
        <v>6800</v>
      </c>
      <c r="H961" s="1"/>
      <c r="I961" s="1"/>
      <c r="J961" s="13"/>
      <c r="K961" s="15">
        <v>6800</v>
      </c>
      <c r="L961" s="2" t="s">
        <v>21</v>
      </c>
      <c r="M961" s="16">
        <f t="shared" si="19"/>
        <v>1.6666666666666667</v>
      </c>
      <c r="N961" s="17">
        <v>44595.701388888891</v>
      </c>
      <c r="O961" s="17">
        <v>44599.708333333336</v>
      </c>
      <c r="P961" s="11"/>
      <c r="Q961" s="18">
        <v>44596.506944444445</v>
      </c>
    </row>
    <row r="962" spans="1:17" x14ac:dyDescent="0.4">
      <c r="A962" s="11">
        <v>961</v>
      </c>
      <c r="B962" s="11" t="s">
        <v>26</v>
      </c>
      <c r="C962" s="11" t="s">
        <v>952</v>
      </c>
      <c r="D962" s="1"/>
      <c r="E962" s="2" t="s">
        <v>19</v>
      </c>
      <c r="F962" s="13">
        <v>248</v>
      </c>
      <c r="G962" s="14">
        <v>215</v>
      </c>
      <c r="H962" s="1" t="s">
        <v>20</v>
      </c>
      <c r="I962" s="1"/>
      <c r="J962" s="13"/>
      <c r="K962" s="15">
        <v>26660</v>
      </c>
      <c r="L962" s="2" t="s">
        <v>21</v>
      </c>
      <c r="M962" s="16">
        <f t="shared" si="19"/>
        <v>6.534313725490196</v>
      </c>
      <c r="N962" s="17">
        <v>44596.378472222219</v>
      </c>
      <c r="O962" s="17">
        <v>44610.708333333336</v>
      </c>
      <c r="P962" s="11" t="s">
        <v>953</v>
      </c>
      <c r="Q962" s="18">
        <v>44607.489583333336</v>
      </c>
    </row>
    <row r="963" spans="1:17" x14ac:dyDescent="0.4">
      <c r="A963" s="11">
        <v>962</v>
      </c>
      <c r="B963" s="11" t="s">
        <v>46</v>
      </c>
      <c r="C963" s="11" t="s">
        <v>954</v>
      </c>
      <c r="D963" s="1"/>
      <c r="E963" s="2" t="s">
        <v>33</v>
      </c>
      <c r="F963" s="13">
        <v>1</v>
      </c>
      <c r="G963" s="14">
        <v>1200</v>
      </c>
      <c r="H963" s="1"/>
      <c r="I963" s="1"/>
      <c r="J963" s="13"/>
      <c r="K963" s="15">
        <v>1200</v>
      </c>
      <c r="L963" s="2" t="s">
        <v>21</v>
      </c>
      <c r="M963" s="16">
        <f t="shared" si="19"/>
        <v>0.14705882352941177</v>
      </c>
      <c r="N963" s="17">
        <v>44596.378472222219</v>
      </c>
      <c r="O963" s="17">
        <v>44602.708333333336</v>
      </c>
      <c r="P963" s="11"/>
      <c r="Q963" s="18">
        <v>44596.524305555555</v>
      </c>
    </row>
    <row r="964" spans="1:17" x14ac:dyDescent="0.4">
      <c r="A964" s="11">
        <v>963</v>
      </c>
      <c r="B964" s="11" t="s">
        <v>46</v>
      </c>
      <c r="C964" s="11" t="s">
        <v>955</v>
      </c>
      <c r="D964" s="1"/>
      <c r="E964" s="2" t="s">
        <v>33</v>
      </c>
      <c r="F964" s="13">
        <v>1</v>
      </c>
      <c r="G964" s="14">
        <v>1200</v>
      </c>
      <c r="H964" s="1"/>
      <c r="I964" s="1"/>
      <c r="J964" s="13"/>
      <c r="K964" s="15">
        <v>1200</v>
      </c>
      <c r="L964" s="2" t="s">
        <v>21</v>
      </c>
      <c r="M964" s="16">
        <f t="shared" si="19"/>
        <v>0.14705882352941177</v>
      </c>
      <c r="N964" s="17">
        <v>44596.378472222219</v>
      </c>
      <c r="O964" s="17">
        <v>44602.708333333336</v>
      </c>
      <c r="P964" s="11"/>
      <c r="Q964" s="18">
        <v>44596.534722222219</v>
      </c>
    </row>
    <row r="965" spans="1:17" x14ac:dyDescent="0.4">
      <c r="A965" s="11">
        <v>964</v>
      </c>
      <c r="B965" s="11" t="s">
        <v>846</v>
      </c>
      <c r="C965" s="11" t="s">
        <v>55</v>
      </c>
      <c r="D965" s="1"/>
      <c r="E965" s="2" t="s">
        <v>33</v>
      </c>
      <c r="F965" s="13">
        <v>2</v>
      </c>
      <c r="G965" s="14">
        <v>7000</v>
      </c>
      <c r="H965" s="1" t="s">
        <v>20</v>
      </c>
      <c r="I965" s="1" t="s">
        <v>20</v>
      </c>
      <c r="J965" s="13"/>
      <c r="K965" s="15">
        <v>7000</v>
      </c>
      <c r="L965" s="2" t="s">
        <v>21</v>
      </c>
      <c r="M965" s="16">
        <f t="shared" si="19"/>
        <v>1.7156862745098038</v>
      </c>
      <c r="N965" s="17">
        <v>44596.381944444445</v>
      </c>
      <c r="O965" s="17">
        <v>44600.708333333336</v>
      </c>
      <c r="P965" s="11"/>
      <c r="Q965" s="18">
        <v>44599.697916666664</v>
      </c>
    </row>
    <row r="966" spans="1:17" x14ac:dyDescent="0.4">
      <c r="A966" s="11">
        <v>965</v>
      </c>
      <c r="B966" s="11" t="s">
        <v>240</v>
      </c>
      <c r="C966" s="11" t="s">
        <v>956</v>
      </c>
      <c r="D966" s="1"/>
      <c r="E966" s="2" t="s">
        <v>24</v>
      </c>
      <c r="F966" s="13">
        <v>32</v>
      </c>
      <c r="G966" s="14">
        <v>180</v>
      </c>
      <c r="H966" s="1"/>
      <c r="I966" s="1"/>
      <c r="J966" s="13"/>
      <c r="K966" s="15">
        <v>2880</v>
      </c>
      <c r="L966" s="2" t="s">
        <v>21</v>
      </c>
      <c r="M966" s="16">
        <f t="shared" si="19"/>
        <v>1.0588235294117647</v>
      </c>
      <c r="N966" s="17">
        <v>44602.40625</v>
      </c>
      <c r="O966" s="17">
        <v>44600.708333333336</v>
      </c>
      <c r="P966" s="11"/>
      <c r="Q966" s="18">
        <v>44599.715277777781</v>
      </c>
    </row>
    <row r="967" spans="1:17" x14ac:dyDescent="0.4">
      <c r="A967" s="11">
        <v>966</v>
      </c>
      <c r="B967" s="11" t="s">
        <v>62</v>
      </c>
      <c r="C967" s="11" t="s">
        <v>64</v>
      </c>
      <c r="D967" s="1" t="s">
        <v>20</v>
      </c>
      <c r="E967" s="2" t="s">
        <v>24</v>
      </c>
      <c r="F967" s="13">
        <v>12</v>
      </c>
      <c r="G967" s="14">
        <v>100</v>
      </c>
      <c r="H967" s="1"/>
      <c r="I967" s="1"/>
      <c r="J967" s="13"/>
      <c r="K967" s="15">
        <v>600</v>
      </c>
      <c r="L967" s="2" t="s">
        <v>21</v>
      </c>
      <c r="M967" s="16">
        <f t="shared" si="19"/>
        <v>0.22058823529411767</v>
      </c>
      <c r="N967" s="17">
        <v>44596.434027777781</v>
      </c>
      <c r="O967" s="17">
        <v>44601.708333333336</v>
      </c>
      <c r="P967" s="11"/>
      <c r="Q967" s="18">
        <v>44596.517361111109</v>
      </c>
    </row>
    <row r="968" spans="1:17" x14ac:dyDescent="0.4">
      <c r="A968" s="11">
        <v>967</v>
      </c>
      <c r="B968" s="11" t="s">
        <v>245</v>
      </c>
      <c r="C968" s="11" t="s">
        <v>957</v>
      </c>
      <c r="D968" s="1"/>
      <c r="E968" s="2" t="s">
        <v>33</v>
      </c>
      <c r="F968" s="13">
        <v>2</v>
      </c>
      <c r="G968" s="14">
        <v>180</v>
      </c>
      <c r="H968" s="1" t="s">
        <v>20</v>
      </c>
      <c r="I968" s="1"/>
      <c r="J968" s="13">
        <v>180</v>
      </c>
      <c r="K968" s="15">
        <v>180</v>
      </c>
      <c r="L968" s="2" t="s">
        <v>173</v>
      </c>
      <c r="M968" s="16">
        <f t="shared" si="19"/>
        <v>4.4117647058823525E-2</v>
      </c>
      <c r="N968" s="17">
        <v>44596.565972222219</v>
      </c>
      <c r="O968" s="17">
        <v>44610.708333333336</v>
      </c>
      <c r="P968" s="11" t="s">
        <v>958</v>
      </c>
      <c r="Q968" s="18">
        <v>44607.583333333336</v>
      </c>
    </row>
    <row r="969" spans="1:17" x14ac:dyDescent="0.4">
      <c r="A969" s="11">
        <v>968</v>
      </c>
      <c r="B969" s="11" t="s">
        <v>306</v>
      </c>
      <c r="C969" s="11" t="s">
        <v>959</v>
      </c>
      <c r="D969" s="1"/>
      <c r="E969" s="2" t="s">
        <v>24</v>
      </c>
      <c r="F969" s="13">
        <v>1</v>
      </c>
      <c r="G969" s="14">
        <v>13</v>
      </c>
      <c r="H969" s="1"/>
      <c r="I969" s="1"/>
      <c r="J969" s="13"/>
      <c r="K969" s="15">
        <v>13</v>
      </c>
      <c r="L969" s="2" t="s">
        <v>59</v>
      </c>
      <c r="M969" s="16">
        <f t="shared" si="19"/>
        <v>4.7794117647058819E-3</v>
      </c>
      <c r="N969" s="17">
        <v>44596.708333333336</v>
      </c>
      <c r="O969" s="17">
        <v>44602.708333333336</v>
      </c>
      <c r="P969" s="11"/>
      <c r="Q969" s="18">
        <v>44599.677083333336</v>
      </c>
    </row>
    <row r="970" spans="1:17" x14ac:dyDescent="0.4">
      <c r="A970" s="11">
        <v>969</v>
      </c>
      <c r="B970" s="11" t="s">
        <v>306</v>
      </c>
      <c r="C970" s="11" t="s">
        <v>960</v>
      </c>
      <c r="D970" s="1"/>
      <c r="E970" s="2" t="s">
        <v>24</v>
      </c>
      <c r="F970" s="13">
        <v>28</v>
      </c>
      <c r="G970" s="14">
        <v>13</v>
      </c>
      <c r="H970" s="1"/>
      <c r="I970" s="1"/>
      <c r="J970" s="13"/>
      <c r="K970" s="15">
        <v>182</v>
      </c>
      <c r="L970" s="2" t="s">
        <v>21</v>
      </c>
      <c r="M970" s="16">
        <f t="shared" si="19"/>
        <v>6.6911764705882351E-2</v>
      </c>
      <c r="N970" s="17">
        <v>44596.708333333336</v>
      </c>
      <c r="O970" s="17">
        <v>44602.708333333336</v>
      </c>
      <c r="P970" s="11"/>
      <c r="Q970" s="18">
        <v>44599.677083333336</v>
      </c>
    </row>
    <row r="971" spans="1:17" x14ac:dyDescent="0.4">
      <c r="A971" s="11">
        <v>970</v>
      </c>
      <c r="B971" s="11" t="s">
        <v>650</v>
      </c>
      <c r="C971" s="11" t="s">
        <v>576</v>
      </c>
      <c r="D971" s="1"/>
      <c r="E971" s="2" t="s">
        <v>33</v>
      </c>
      <c r="F971" s="13">
        <v>1</v>
      </c>
      <c r="G971" s="14">
        <v>500</v>
      </c>
      <c r="H971" s="1"/>
      <c r="I971" s="1"/>
      <c r="J971" s="13"/>
      <c r="K971" s="15">
        <v>500</v>
      </c>
      <c r="L971" s="2" t="s">
        <v>21</v>
      </c>
      <c r="M971" s="16">
        <f t="shared" si="19"/>
        <v>6.1274509803921566E-2</v>
      </c>
      <c r="N971" s="17">
        <v>44599.385416666664</v>
      </c>
      <c r="O971" s="17">
        <v>44606.708333333336</v>
      </c>
      <c r="P971" s="11"/>
      <c r="Q971" s="18">
        <v>44599.701388888891</v>
      </c>
    </row>
    <row r="972" spans="1:17" x14ac:dyDescent="0.4">
      <c r="A972" s="11">
        <v>971</v>
      </c>
      <c r="B972" s="11" t="s">
        <v>650</v>
      </c>
      <c r="C972" s="11" t="s">
        <v>577</v>
      </c>
      <c r="D972" s="1"/>
      <c r="E972" s="2" t="s">
        <v>33</v>
      </c>
      <c r="F972" s="13">
        <v>1</v>
      </c>
      <c r="G972" s="14">
        <v>500</v>
      </c>
      <c r="H972" s="1"/>
      <c r="I972" s="1"/>
      <c r="J972" s="13"/>
      <c r="K972" s="15">
        <v>500</v>
      </c>
      <c r="L972" s="2" t="s">
        <v>21</v>
      </c>
      <c r="M972" s="16">
        <f t="shared" si="19"/>
        <v>6.1274509803921566E-2</v>
      </c>
      <c r="N972" s="17">
        <v>44599.385416666664</v>
      </c>
      <c r="O972" s="17">
        <v>44606.708333333336</v>
      </c>
      <c r="P972" s="11"/>
      <c r="Q972" s="18">
        <v>44599.701388888891</v>
      </c>
    </row>
    <row r="973" spans="1:17" x14ac:dyDescent="0.4">
      <c r="A973" s="11">
        <v>972</v>
      </c>
      <c r="B973" s="11" t="s">
        <v>650</v>
      </c>
      <c r="C973" s="11" t="s">
        <v>961</v>
      </c>
      <c r="D973" s="1"/>
      <c r="E973" s="2" t="s">
        <v>33</v>
      </c>
      <c r="F973" s="13">
        <v>2</v>
      </c>
      <c r="G973" s="14">
        <v>6600</v>
      </c>
      <c r="H973" s="1"/>
      <c r="I973" s="1"/>
      <c r="J973" s="13"/>
      <c r="K973" s="15">
        <v>6600</v>
      </c>
      <c r="L973" s="2" t="s">
        <v>21</v>
      </c>
      <c r="M973" s="16">
        <f>IF(E973="中綴じ製本",F973/4*G973/68*2/60,IF(AND(E973="ホチキス",L973="Ａ３"),F973*G973/68*1.5/60,IF(AND(E973="ホチキス",L973="Ａ４"),F973*G973/136*1.5/60,IF(OR(E973="単票",E973="くるみ製本",E973="丁合い"),F973*G973/136/60,0))))</f>
        <v>1.6176470588235294</v>
      </c>
      <c r="N973" s="17">
        <v>44599.395833333336</v>
      </c>
      <c r="O973" s="17">
        <v>44606.708333333336</v>
      </c>
      <c r="P973" s="11"/>
      <c r="Q973" s="18">
        <v>44600.5</v>
      </c>
    </row>
    <row r="974" spans="1:17" x14ac:dyDescent="0.4">
      <c r="A974" s="11">
        <v>973</v>
      </c>
      <c r="B974" s="11" t="s">
        <v>571</v>
      </c>
      <c r="C974" s="11" t="s">
        <v>962</v>
      </c>
      <c r="D974" s="1"/>
      <c r="E974" s="2" t="s">
        <v>24</v>
      </c>
      <c r="F974" s="13">
        <v>42</v>
      </c>
      <c r="G974" s="14">
        <v>150</v>
      </c>
      <c r="H974" s="1"/>
      <c r="I974" s="1"/>
      <c r="J974" s="13"/>
      <c r="K974" s="15">
        <v>3150</v>
      </c>
      <c r="L974" s="2" t="s">
        <v>21</v>
      </c>
      <c r="M974" s="16">
        <f>IF(E974="中綴じ製本",F974/4*G974/68*2/60,IF(AND(E974="ホチキス",L974="Ａ３"),F974*G974/68*1.5/60,IF(AND(E974="ホチキス",L974="Ａ４"),F974*G974/136*1.5/60,IF(OR(E974="単票",E974="くるみ製本",E974="丁合い"),F974*G974/136/60,0))))</f>
        <v>1.1580882352941175</v>
      </c>
      <c r="N974" s="17">
        <v>44599.59375</v>
      </c>
      <c r="O974" s="17">
        <v>44602.708333333336</v>
      </c>
      <c r="P974" s="11"/>
      <c r="Q974" s="18">
        <v>44600.552083333336</v>
      </c>
    </row>
    <row r="975" spans="1:17" x14ac:dyDescent="0.4">
      <c r="A975" s="11">
        <v>974</v>
      </c>
      <c r="B975" s="11" t="s">
        <v>17</v>
      </c>
      <c r="C975" s="11" t="s">
        <v>963</v>
      </c>
      <c r="D975" s="1"/>
      <c r="E975" s="2" t="s">
        <v>19</v>
      </c>
      <c r="F975" s="13">
        <v>99</v>
      </c>
      <c r="G975" s="14">
        <v>370</v>
      </c>
      <c r="H975" s="1" t="s">
        <v>20</v>
      </c>
      <c r="I975" s="1"/>
      <c r="J975" s="13"/>
      <c r="K975" s="15">
        <v>18500</v>
      </c>
      <c r="L975" s="2" t="s">
        <v>21</v>
      </c>
      <c r="M975" s="16">
        <f>IF(E975="中綴じ製本",F975/4*G975/68*2/60,IF(AND(E975="ホチキス",L975="Ａ３"),F975*G975/68*1.5/60,IF(AND(E975="ホチキス",L975="Ａ４"),F975*G975/136*1.5/60,IF(OR(E975="単票",E975="くるみ製本",E975="丁合い"),F975*G975/136/60,0))))</f>
        <v>4.4889705882352935</v>
      </c>
      <c r="N975" s="17">
        <v>44599.635416666664</v>
      </c>
      <c r="O975" s="17">
        <v>44610.708333333336</v>
      </c>
      <c r="P975" s="11" t="s">
        <v>706</v>
      </c>
      <c r="Q975" s="18">
        <v>44606.579861111109</v>
      </c>
    </row>
    <row r="976" spans="1:17" x14ac:dyDescent="0.4">
      <c r="A976" s="11">
        <v>975</v>
      </c>
      <c r="B976" s="11" t="s">
        <v>22</v>
      </c>
      <c r="C976" s="11" t="s">
        <v>964</v>
      </c>
      <c r="D976" s="1"/>
      <c r="E976" s="2" t="s">
        <v>24</v>
      </c>
      <c r="F976" s="13">
        <v>36</v>
      </c>
      <c r="G976" s="14">
        <v>160</v>
      </c>
      <c r="H976" s="1"/>
      <c r="I976" s="1"/>
      <c r="J976" s="13"/>
      <c r="K976" s="15">
        <v>3040</v>
      </c>
      <c r="L976" s="2" t="s">
        <v>21</v>
      </c>
      <c r="M976" s="16">
        <f>IF(E976="中綴じ製本",F976/4*G976/68*2/60,IF(AND(E976="ホチキス",L976="Ａ３"),F976*G976/68*1.5/60,IF(AND(E976="ホチキス",L976="Ａ４"),F976*G976/136*1.5/60,IF(OR(E976="単票",E976="くるみ製本",E976="丁合い"),F976*G976/136/60,0))))</f>
        <v>1.0588235294117647</v>
      </c>
      <c r="N976" s="17">
        <v>44599.663194444445</v>
      </c>
      <c r="O976" s="17">
        <v>44617.708333333336</v>
      </c>
      <c r="P976" s="11"/>
      <c r="Q976" s="18">
        <v>44613.604166666664</v>
      </c>
    </row>
    <row r="977" spans="1:17" x14ac:dyDescent="0.4">
      <c r="A977" s="11">
        <v>976</v>
      </c>
      <c r="B977" s="11" t="s">
        <v>73</v>
      </c>
      <c r="C977" s="11" t="s">
        <v>965</v>
      </c>
      <c r="D977" s="1"/>
      <c r="E977" s="2" t="s">
        <v>33</v>
      </c>
      <c r="F977" s="13">
        <v>2</v>
      </c>
      <c r="G977" s="14">
        <v>1350</v>
      </c>
      <c r="H977" s="1"/>
      <c r="I977" s="1"/>
      <c r="J977" s="13"/>
      <c r="K977" s="15">
        <v>1350</v>
      </c>
      <c r="L977" s="2" t="s">
        <v>21</v>
      </c>
      <c r="M977" s="16">
        <f>IF(E977="中綴じ製本",F977/4*G977/68*2/60,IF(AND(E977="ホチキス",L977="Ａ３"),F977*G977/68*1.5/60,IF(AND(E977="ホチキス",L977="Ａ４"),F977*G977/136*1.5/60,IF(OR(E977="単票",E977="くるみ製本",E977="丁合い"),F977*G977/136/60,0))))</f>
        <v>0.33088235294117646</v>
      </c>
      <c r="N977" s="17">
        <v>44599.673611111109</v>
      </c>
      <c r="O977" s="17">
        <v>44610.708333333336</v>
      </c>
      <c r="P977" s="11"/>
      <c r="Q977" s="18">
        <v>44607.534722222219</v>
      </c>
    </row>
    <row r="978" spans="1:17" x14ac:dyDescent="0.4">
      <c r="A978" s="11">
        <v>977</v>
      </c>
      <c r="B978" s="11" t="s">
        <v>73</v>
      </c>
      <c r="C978" s="11" t="s">
        <v>966</v>
      </c>
      <c r="D978" s="1"/>
      <c r="E978" s="2" t="s">
        <v>33</v>
      </c>
      <c r="F978" s="13">
        <v>1</v>
      </c>
      <c r="G978" s="14">
        <v>1100</v>
      </c>
      <c r="H978" s="1"/>
      <c r="I978" s="1"/>
      <c r="J978" s="13"/>
      <c r="K978" s="15">
        <v>1100</v>
      </c>
      <c r="L978" s="2" t="s">
        <v>21</v>
      </c>
      <c r="M978" s="16">
        <f t="shared" si="19"/>
        <v>0.13480392156862744</v>
      </c>
      <c r="N978" s="17">
        <v>44599.673611111109</v>
      </c>
      <c r="O978" s="17">
        <v>44610.708333333336</v>
      </c>
      <c r="P978" s="11"/>
      <c r="Q978" s="18">
        <v>44607.548611111109</v>
      </c>
    </row>
    <row r="979" spans="1:17" x14ac:dyDescent="0.4">
      <c r="A979" s="11">
        <v>978</v>
      </c>
      <c r="B979" s="11" t="s">
        <v>73</v>
      </c>
      <c r="C979" s="11" t="s">
        <v>967</v>
      </c>
      <c r="D979" s="1"/>
      <c r="E979" s="2" t="s">
        <v>66</v>
      </c>
      <c r="F979" s="13">
        <v>4</v>
      </c>
      <c r="G979" s="14">
        <v>1350</v>
      </c>
      <c r="H979" s="1"/>
      <c r="I979" s="1"/>
      <c r="J979" s="13"/>
      <c r="K979" s="15">
        <v>2700</v>
      </c>
      <c r="L979" s="2" t="s">
        <v>21</v>
      </c>
      <c r="M979" s="16">
        <f t="shared" ref="M979:M1042" si="20">IF(E979="中綴じ製本",F979/4*G979/68*2/60,IF(AND(E979="ホチキス",L979="Ａ３"),F979*G979/68*1.5/60,IF(AND(E979="ホチキス",L979="Ａ４"),F979*G979/136*1.5/60,IF(OR(E979="単票",E979="くるみ製本",E979="丁合い"),F979*G979/136/60,0))))</f>
        <v>0.66176470588235292</v>
      </c>
      <c r="N979" s="17">
        <v>44599.673611111109</v>
      </c>
      <c r="O979" s="17">
        <v>44610.708333333336</v>
      </c>
      <c r="P979" s="11"/>
      <c r="Q979" s="18">
        <v>44607.590277777781</v>
      </c>
    </row>
    <row r="980" spans="1:17" x14ac:dyDescent="0.4">
      <c r="A980" s="11">
        <v>979</v>
      </c>
      <c r="B980" s="11" t="s">
        <v>73</v>
      </c>
      <c r="C980" s="11" t="s">
        <v>968</v>
      </c>
      <c r="D980" s="1"/>
      <c r="E980" s="2" t="s">
        <v>33</v>
      </c>
      <c r="F980" s="13">
        <v>2</v>
      </c>
      <c r="G980" s="14">
        <v>1000</v>
      </c>
      <c r="H980" s="1"/>
      <c r="I980" s="1"/>
      <c r="J980" s="13"/>
      <c r="K980" s="15">
        <v>1000</v>
      </c>
      <c r="L980" s="2" t="s">
        <v>21</v>
      </c>
      <c r="M980" s="16">
        <f t="shared" si="20"/>
        <v>0.24509803921568626</v>
      </c>
      <c r="N980" s="17">
        <v>44599.673611111109</v>
      </c>
      <c r="O980" s="17">
        <v>44610.708333333336</v>
      </c>
      <c r="P980" s="11"/>
      <c r="Q980" s="18">
        <v>44607.604166666664</v>
      </c>
    </row>
    <row r="981" spans="1:17" x14ac:dyDescent="0.4">
      <c r="A981" s="11">
        <v>980</v>
      </c>
      <c r="B981" s="11" t="s">
        <v>73</v>
      </c>
      <c r="C981" s="11" t="s">
        <v>969</v>
      </c>
      <c r="D981" s="1"/>
      <c r="E981" s="2" t="s">
        <v>33</v>
      </c>
      <c r="F981" s="13">
        <v>2</v>
      </c>
      <c r="G981" s="14">
        <v>1350</v>
      </c>
      <c r="H981" s="1"/>
      <c r="I981" s="1"/>
      <c r="J981" s="13"/>
      <c r="K981" s="15">
        <v>1350</v>
      </c>
      <c r="L981" s="2" t="s">
        <v>21</v>
      </c>
      <c r="M981" s="16">
        <f t="shared" si="20"/>
        <v>0.33088235294117646</v>
      </c>
      <c r="N981" s="17">
        <v>44599.673611111109</v>
      </c>
      <c r="O981" s="17">
        <v>44610.708333333336</v>
      </c>
      <c r="P981" s="11"/>
      <c r="Q981" s="18">
        <v>44607.625</v>
      </c>
    </row>
    <row r="982" spans="1:17" x14ac:dyDescent="0.4">
      <c r="A982" s="11">
        <v>981</v>
      </c>
      <c r="B982" s="11" t="s">
        <v>73</v>
      </c>
      <c r="C982" s="11" t="s">
        <v>970</v>
      </c>
      <c r="D982" s="1"/>
      <c r="E982" s="2" t="s">
        <v>66</v>
      </c>
      <c r="F982" s="13">
        <v>4</v>
      </c>
      <c r="G982" s="14">
        <v>300</v>
      </c>
      <c r="H982" s="1"/>
      <c r="I982" s="1"/>
      <c r="J982" s="13"/>
      <c r="K982" s="15">
        <v>900</v>
      </c>
      <c r="L982" s="2" t="s">
        <v>21</v>
      </c>
      <c r="M982" s="16">
        <f t="shared" si="20"/>
        <v>0.14705882352941177</v>
      </c>
      <c r="N982" s="17">
        <v>44599.673611111109</v>
      </c>
      <c r="O982" s="17">
        <v>44610.708333333336</v>
      </c>
      <c r="P982" s="11"/>
      <c r="Q982" s="18">
        <v>44607.631944444445</v>
      </c>
    </row>
    <row r="983" spans="1:17" x14ac:dyDescent="0.4">
      <c r="A983" s="11">
        <v>982</v>
      </c>
      <c r="B983" s="11" t="s">
        <v>26</v>
      </c>
      <c r="C983" s="11" t="s">
        <v>971</v>
      </c>
      <c r="D983" s="1"/>
      <c r="E983" s="2" t="s">
        <v>24</v>
      </c>
      <c r="F983" s="13">
        <v>4</v>
      </c>
      <c r="G983" s="14">
        <v>100</v>
      </c>
      <c r="H983" s="1"/>
      <c r="I983" s="1"/>
      <c r="J983" s="13"/>
      <c r="K983" s="15">
        <v>200</v>
      </c>
      <c r="L983" s="2" t="s">
        <v>21</v>
      </c>
      <c r="M983" s="16">
        <f t="shared" si="20"/>
        <v>7.3529411764705885E-2</v>
      </c>
      <c r="N983" s="17">
        <v>44600.375</v>
      </c>
      <c r="O983" s="17">
        <v>44602.708333333336</v>
      </c>
      <c r="P983" s="11"/>
      <c r="Q983" s="18">
        <v>44600.517361111109</v>
      </c>
    </row>
    <row r="984" spans="1:17" x14ac:dyDescent="0.4">
      <c r="A984" s="11">
        <v>983</v>
      </c>
      <c r="B984" s="11" t="s">
        <v>651</v>
      </c>
      <c r="C984" s="11" t="s">
        <v>972</v>
      </c>
      <c r="D984" s="1"/>
      <c r="E984" s="2" t="s">
        <v>24</v>
      </c>
      <c r="F984" s="13">
        <v>46</v>
      </c>
      <c r="G984" s="14">
        <v>270</v>
      </c>
      <c r="H984" s="1"/>
      <c r="I984" s="1"/>
      <c r="J984" s="13"/>
      <c r="K984" s="15">
        <v>6210</v>
      </c>
      <c r="L984" s="2" t="s">
        <v>21</v>
      </c>
      <c r="M984" s="16">
        <f t="shared" si="20"/>
        <v>2.2830882352941178</v>
      </c>
      <c r="N984" s="17">
        <v>44600.420138888891</v>
      </c>
      <c r="O984" s="17">
        <v>44602.708333333336</v>
      </c>
      <c r="P984" s="11" t="s">
        <v>706</v>
      </c>
      <c r="Q984" s="18">
        <v>44601.489583333336</v>
      </c>
    </row>
    <row r="985" spans="1:17" x14ac:dyDescent="0.4">
      <c r="A985" s="11">
        <v>984</v>
      </c>
      <c r="B985" s="11" t="s">
        <v>651</v>
      </c>
      <c r="C985" s="11" t="s">
        <v>973</v>
      </c>
      <c r="D985" s="1"/>
      <c r="E985" s="2" t="s">
        <v>24</v>
      </c>
      <c r="F985" s="13">
        <v>18</v>
      </c>
      <c r="G985" s="14">
        <v>155</v>
      </c>
      <c r="H985" s="1"/>
      <c r="I985" s="1"/>
      <c r="J985" s="13">
        <v>2170</v>
      </c>
      <c r="K985" s="15">
        <v>3565</v>
      </c>
      <c r="L985" s="2" t="s">
        <v>21</v>
      </c>
      <c r="M985" s="16">
        <f t="shared" si="20"/>
        <v>0.51286764705882359</v>
      </c>
      <c r="N985" s="17">
        <v>44600.420138888891</v>
      </c>
      <c r="O985" s="17">
        <v>44602.708333333336</v>
      </c>
      <c r="P985" s="11" t="s">
        <v>706</v>
      </c>
      <c r="Q985" s="18">
        <v>44601.506944444445</v>
      </c>
    </row>
    <row r="986" spans="1:17" x14ac:dyDescent="0.4">
      <c r="A986" s="11">
        <v>985</v>
      </c>
      <c r="B986" s="11" t="s">
        <v>29</v>
      </c>
      <c r="C986" s="11" t="s">
        <v>398</v>
      </c>
      <c r="D986" s="1"/>
      <c r="E986" s="2" t="s">
        <v>33</v>
      </c>
      <c r="F986" s="13">
        <v>2</v>
      </c>
      <c r="G986" s="14">
        <v>4000</v>
      </c>
      <c r="H986" s="1"/>
      <c r="I986" s="1"/>
      <c r="J986" s="13">
        <v>1000</v>
      </c>
      <c r="K986" s="15">
        <v>4000</v>
      </c>
      <c r="L986" s="2" t="s">
        <v>21</v>
      </c>
      <c r="M986" s="16">
        <f t="shared" si="20"/>
        <v>0.98039215686274506</v>
      </c>
      <c r="N986" s="17">
        <v>44600.440972222219</v>
      </c>
      <c r="O986" s="17">
        <v>44614.708333333336</v>
      </c>
      <c r="P986" s="11"/>
      <c r="Q986" s="18">
        <v>44608.493055555555</v>
      </c>
    </row>
    <row r="987" spans="1:17" x14ac:dyDescent="0.4">
      <c r="A987" s="11">
        <v>986</v>
      </c>
      <c r="B987" s="11" t="s">
        <v>713</v>
      </c>
      <c r="C987" s="11" t="s">
        <v>974</v>
      </c>
      <c r="D987" s="1"/>
      <c r="E987" s="2" t="s">
        <v>58</v>
      </c>
      <c r="F987" s="13">
        <v>34</v>
      </c>
      <c r="G987" s="14">
        <v>300</v>
      </c>
      <c r="H987" s="1" t="s">
        <v>20</v>
      </c>
      <c r="I987" s="1"/>
      <c r="J987" s="13"/>
      <c r="K987" s="15">
        <v>2700</v>
      </c>
      <c r="L987" s="2" t="s">
        <v>59</v>
      </c>
      <c r="M987" s="16">
        <f>IF(E987="中綴じ製本",F987/4*G987/68*2/60,IF(AND(E987="ホチキス",L987="Ａ３"),F987*G987/68*1.5/60,IF(AND(E987="ホチキス",L987="Ａ４"),F987*G987/136*1.5/60,IF(OR(E987="単票",E987="くるみ製本",E987="丁合い"),F987*G987/136/60,0))))</f>
        <v>1.25</v>
      </c>
      <c r="N987" s="17">
        <v>44600.444444444445</v>
      </c>
      <c r="O987" s="17">
        <v>44602.708333333336</v>
      </c>
      <c r="P987" s="11"/>
      <c r="Q987" s="18">
        <v>44601.652777777781</v>
      </c>
    </row>
    <row r="988" spans="1:17" x14ac:dyDescent="0.4">
      <c r="A988" s="11">
        <v>987</v>
      </c>
      <c r="B988" s="11" t="s">
        <v>713</v>
      </c>
      <c r="C988" s="11" t="s">
        <v>975</v>
      </c>
      <c r="D988" s="1"/>
      <c r="E988" s="2" t="s">
        <v>24</v>
      </c>
      <c r="F988" s="13">
        <v>34</v>
      </c>
      <c r="G988" s="14">
        <v>1150</v>
      </c>
      <c r="H988" s="1"/>
      <c r="I988" s="1"/>
      <c r="J988" s="13"/>
      <c r="K988" s="15">
        <v>19550</v>
      </c>
      <c r="L988" s="2" t="s">
        <v>21</v>
      </c>
      <c r="M988" s="16">
        <f>IF(E988="中綴じ製本",F988/4*G988/68*2/60,IF(AND(E988="ホチキス",L988="Ａ３"),F988*G988/68*1.5/60,IF(AND(E988="ホチキス",L988="Ａ４"),F988*G988/136*1.5/60,IF(OR(E988="単票",E988="くるみ製本",E988="丁合い"),F988*G988/136/60,0))))</f>
        <v>7.1875</v>
      </c>
      <c r="N988" s="17">
        <v>44600.444444444445</v>
      </c>
      <c r="O988" s="17">
        <v>44602.708333333336</v>
      </c>
      <c r="P988" s="11"/>
      <c r="Q988" s="18">
        <v>44602.576388888891</v>
      </c>
    </row>
    <row r="989" spans="1:17" x14ac:dyDescent="0.4">
      <c r="A989" s="11">
        <v>988</v>
      </c>
      <c r="B989" s="11" t="s">
        <v>836</v>
      </c>
      <c r="C989" s="11" t="s">
        <v>976</v>
      </c>
      <c r="D989" s="1"/>
      <c r="E989" s="2" t="s">
        <v>33</v>
      </c>
      <c r="F989" s="13">
        <v>2</v>
      </c>
      <c r="G989" s="14">
        <v>20000</v>
      </c>
      <c r="H989" s="1"/>
      <c r="I989" s="1"/>
      <c r="J989" s="13"/>
      <c r="K989" s="15">
        <v>20000</v>
      </c>
      <c r="L989" s="2" t="s">
        <v>21</v>
      </c>
      <c r="M989" s="16">
        <f>IF(E989="中綴じ製本",F989/4*G989/68*2/60,IF(AND(E989="ホチキス",L989="Ａ３"),F989*G989/68*1.5/60,IF(AND(E989="ホチキス",L989="Ａ４"),F989*G989/136*1.5/60,IF(OR(E989="単票",E989="くるみ製本",E989="丁合い"),F989*G989/136/60,0))))</f>
        <v>4.9019607843137258</v>
      </c>
      <c r="N989" s="17">
        <v>44600.458333333336</v>
      </c>
      <c r="O989" s="17">
        <v>44609.708333333336</v>
      </c>
      <c r="P989" s="11"/>
      <c r="Q989" s="18">
        <v>44608.392361111109</v>
      </c>
    </row>
    <row r="990" spans="1:17" x14ac:dyDescent="0.4">
      <c r="A990" s="11">
        <v>989</v>
      </c>
      <c r="B990" s="11" t="s">
        <v>95</v>
      </c>
      <c r="C990" s="11" t="s">
        <v>977</v>
      </c>
      <c r="D990" s="1"/>
      <c r="E990" s="2" t="s">
        <v>33</v>
      </c>
      <c r="F990" s="13">
        <v>2</v>
      </c>
      <c r="G990" s="14">
        <v>6000</v>
      </c>
      <c r="H990" s="1"/>
      <c r="I990" s="1"/>
      <c r="J990" s="13"/>
      <c r="K990" s="15">
        <v>6000</v>
      </c>
      <c r="L990" s="2" t="s">
        <v>21</v>
      </c>
      <c r="M990" s="16">
        <f>IF(E990="中綴じ製本",F990/4*G990/68*2/60,IF(AND(E990="ホチキス",L990="Ａ３"),F990*G990/68*1.5/60,IF(AND(E990="ホチキス",L990="Ａ４"),F990*G990/136*1.5/60,IF(OR(E990="単票",E990="くるみ製本",E990="丁合い"),F990*G990/136/60,0))))</f>
        <v>1.4705882352941175</v>
      </c>
      <c r="N990" s="17">
        <v>44600.586805555555</v>
      </c>
      <c r="O990" s="17">
        <v>44602.708333333336</v>
      </c>
      <c r="P990" s="11" t="s">
        <v>706</v>
      </c>
      <c r="Q990" s="18">
        <v>44602.413194444445</v>
      </c>
    </row>
    <row r="991" spans="1:17" x14ac:dyDescent="0.4">
      <c r="A991" s="11">
        <v>990</v>
      </c>
      <c r="B991" s="11" t="s">
        <v>195</v>
      </c>
      <c r="C991" s="11" t="s">
        <v>978</v>
      </c>
      <c r="D991" s="1"/>
      <c r="E991" s="2" t="s">
        <v>24</v>
      </c>
      <c r="F991" s="13">
        <v>48</v>
      </c>
      <c r="G991" s="14">
        <v>50</v>
      </c>
      <c r="H991" s="1"/>
      <c r="I991" s="1"/>
      <c r="J991" s="13"/>
      <c r="K991" s="15">
        <v>1200</v>
      </c>
      <c r="L991" s="2" t="s">
        <v>21</v>
      </c>
      <c r="M991" s="16">
        <f t="shared" ref="M991:M1018" si="21">IF(E991="中綴じ製本",F991/4*G991/68*2/60,IF(AND(E991="ホチキス",L991="Ａ３"),F991*G991/68*1.5/60,IF(AND(E991="ホチキス",L991="Ａ４"),F991*G991/136*1.5/60,IF(OR(E991="単票",E991="くるみ製本",E991="丁合い"),F991*G991/136/60,0))))</f>
        <v>0.44117647058823534</v>
      </c>
      <c r="N991" s="17">
        <v>44600.590277777781</v>
      </c>
      <c r="O991" s="17">
        <v>44602.708333333336</v>
      </c>
      <c r="P991" s="11"/>
      <c r="Q991" s="18">
        <v>44601.527777777781</v>
      </c>
    </row>
    <row r="992" spans="1:17" x14ac:dyDescent="0.4">
      <c r="A992" s="11">
        <v>991</v>
      </c>
      <c r="B992" s="11" t="s">
        <v>68</v>
      </c>
      <c r="C992" s="11" t="s">
        <v>979</v>
      </c>
      <c r="D992" s="1" t="s">
        <v>20</v>
      </c>
      <c r="E992" s="2" t="s">
        <v>33</v>
      </c>
      <c r="F992" s="13">
        <v>1</v>
      </c>
      <c r="G992" s="14">
        <v>2500</v>
      </c>
      <c r="H992" s="1" t="s">
        <v>20</v>
      </c>
      <c r="I992" s="1"/>
      <c r="J992" s="13"/>
      <c r="K992" s="15">
        <v>2500</v>
      </c>
      <c r="L992" s="2" t="s">
        <v>21</v>
      </c>
      <c r="M992" s="16">
        <f t="shared" si="21"/>
        <v>0.30637254901960786</v>
      </c>
      <c r="N992" s="17">
        <v>44601.423611111109</v>
      </c>
      <c r="O992" s="17">
        <v>44608.708333333336</v>
      </c>
      <c r="P992" s="11"/>
      <c r="Q992" s="18">
        <v>44606.524305555555</v>
      </c>
    </row>
    <row r="993" spans="1:17" x14ac:dyDescent="0.4">
      <c r="A993" s="11">
        <v>992</v>
      </c>
      <c r="B993" s="11" t="s">
        <v>68</v>
      </c>
      <c r="C993" s="11" t="s">
        <v>980</v>
      </c>
      <c r="D993" s="1" t="s">
        <v>20</v>
      </c>
      <c r="E993" s="2" t="s">
        <v>33</v>
      </c>
      <c r="F993" s="13">
        <v>1</v>
      </c>
      <c r="G993" s="14">
        <v>2500</v>
      </c>
      <c r="H993" s="1" t="s">
        <v>20</v>
      </c>
      <c r="I993" s="1"/>
      <c r="J993" s="13"/>
      <c r="K993" s="15">
        <v>2500</v>
      </c>
      <c r="L993" s="2" t="s">
        <v>21</v>
      </c>
      <c r="M993" s="16">
        <f t="shared" si="21"/>
        <v>0.30637254901960786</v>
      </c>
      <c r="N993" s="17">
        <v>44601.423611111109</v>
      </c>
      <c r="O993" s="17">
        <v>44608.708333333336</v>
      </c>
      <c r="P993" s="11"/>
      <c r="Q993" s="18">
        <v>44606.541666666664</v>
      </c>
    </row>
    <row r="994" spans="1:17" x14ac:dyDescent="0.4">
      <c r="A994" s="11">
        <v>993</v>
      </c>
      <c r="B994" s="11" t="s">
        <v>68</v>
      </c>
      <c r="C994" s="11" t="s">
        <v>405</v>
      </c>
      <c r="D994" s="1" t="s">
        <v>20</v>
      </c>
      <c r="E994" s="2" t="s">
        <v>33</v>
      </c>
      <c r="F994" s="13">
        <v>1</v>
      </c>
      <c r="G994" s="14">
        <v>2500</v>
      </c>
      <c r="H994" s="1" t="s">
        <v>20</v>
      </c>
      <c r="I994" s="1"/>
      <c r="J994" s="13"/>
      <c r="K994" s="15">
        <v>2500</v>
      </c>
      <c r="L994" s="2" t="s">
        <v>21</v>
      </c>
      <c r="M994" s="16">
        <f t="shared" si="21"/>
        <v>0.30637254901960786</v>
      </c>
      <c r="N994" s="17">
        <v>44601.423611111109</v>
      </c>
      <c r="O994" s="17">
        <v>44608.708333333336</v>
      </c>
      <c r="P994" s="11"/>
      <c r="Q994" s="18">
        <v>44606.572916666664</v>
      </c>
    </row>
    <row r="995" spans="1:17" x14ac:dyDescent="0.4">
      <c r="A995" s="11">
        <v>994</v>
      </c>
      <c r="B995" s="11" t="s">
        <v>68</v>
      </c>
      <c r="C995" s="11" t="s">
        <v>981</v>
      </c>
      <c r="D995" s="1" t="s">
        <v>20</v>
      </c>
      <c r="E995" s="2" t="s">
        <v>33</v>
      </c>
      <c r="F995" s="13">
        <v>2</v>
      </c>
      <c r="G995" s="14">
        <v>2500</v>
      </c>
      <c r="H995" s="1"/>
      <c r="I995" s="1"/>
      <c r="J995" s="13"/>
      <c r="K995" s="15">
        <v>2500</v>
      </c>
      <c r="L995" s="2" t="s">
        <v>21</v>
      </c>
      <c r="M995" s="16">
        <f t="shared" si="21"/>
        <v>0.61274509803921573</v>
      </c>
      <c r="N995" s="17">
        <v>44601.423611111109</v>
      </c>
      <c r="O995" s="17">
        <v>44608.708333333336</v>
      </c>
      <c r="P995" s="11"/>
      <c r="Q995" s="18">
        <v>44606.604166666664</v>
      </c>
    </row>
    <row r="996" spans="1:17" x14ac:dyDescent="0.4">
      <c r="A996" s="11">
        <v>995</v>
      </c>
      <c r="B996" s="11" t="s">
        <v>68</v>
      </c>
      <c r="C996" s="11" t="s">
        <v>982</v>
      </c>
      <c r="D996" s="1" t="s">
        <v>20</v>
      </c>
      <c r="E996" s="2" t="s">
        <v>33</v>
      </c>
      <c r="F996" s="13">
        <v>2</v>
      </c>
      <c r="G996" s="14">
        <v>2500</v>
      </c>
      <c r="H996" s="1"/>
      <c r="I996" s="1"/>
      <c r="J996" s="13"/>
      <c r="K996" s="15">
        <v>2500</v>
      </c>
      <c r="L996" s="2" t="s">
        <v>21</v>
      </c>
      <c r="M996" s="16">
        <f t="shared" si="21"/>
        <v>0.61274509803921573</v>
      </c>
      <c r="N996" s="17">
        <v>44601.423611111109</v>
      </c>
      <c r="O996" s="17">
        <v>44608.708333333336</v>
      </c>
      <c r="P996" s="11"/>
      <c r="Q996" s="18">
        <v>44606.631944444445</v>
      </c>
    </row>
    <row r="997" spans="1:17" x14ac:dyDescent="0.4">
      <c r="A997" s="11">
        <v>996</v>
      </c>
      <c r="B997" s="11" t="s">
        <v>68</v>
      </c>
      <c r="C997" s="11" t="s">
        <v>983</v>
      </c>
      <c r="D997" s="1"/>
      <c r="E997" s="2" t="s">
        <v>33</v>
      </c>
      <c r="F997" s="13">
        <v>1</v>
      </c>
      <c r="G997" s="14">
        <v>1000</v>
      </c>
      <c r="H997" s="1"/>
      <c r="I997" s="1"/>
      <c r="J997" s="13"/>
      <c r="K997" s="15">
        <v>1000</v>
      </c>
      <c r="L997" s="2" t="s">
        <v>21</v>
      </c>
      <c r="M997" s="16">
        <f t="shared" si="21"/>
        <v>0.12254901960784313</v>
      </c>
      <c r="N997" s="17">
        <v>44601.423611111109</v>
      </c>
      <c r="O997" s="17">
        <v>44608.708333333336</v>
      </c>
      <c r="P997" s="11"/>
      <c r="Q997" s="18">
        <v>44606.635416666664</v>
      </c>
    </row>
    <row r="998" spans="1:17" x14ac:dyDescent="0.4">
      <c r="A998" s="11">
        <v>997</v>
      </c>
      <c r="B998" s="11" t="s">
        <v>68</v>
      </c>
      <c r="C998" s="11" t="s">
        <v>984</v>
      </c>
      <c r="D998" s="1"/>
      <c r="E998" s="2" t="s">
        <v>33</v>
      </c>
      <c r="F998" s="13">
        <v>1</v>
      </c>
      <c r="G998" s="14">
        <v>1000</v>
      </c>
      <c r="H998" s="1"/>
      <c r="I998" s="1"/>
      <c r="J998" s="13"/>
      <c r="K998" s="15">
        <v>1000</v>
      </c>
      <c r="L998" s="2" t="s">
        <v>21</v>
      </c>
      <c r="M998" s="16">
        <f t="shared" si="21"/>
        <v>0.12254901960784313</v>
      </c>
      <c r="N998" s="17">
        <v>44601.423611111109</v>
      </c>
      <c r="O998" s="17">
        <v>44608.708333333336</v>
      </c>
      <c r="P998" s="11"/>
      <c r="Q998" s="18">
        <v>44606.645833333336</v>
      </c>
    </row>
    <row r="999" spans="1:17" x14ac:dyDescent="0.4">
      <c r="A999" s="11">
        <v>998</v>
      </c>
      <c r="B999" s="11" t="s">
        <v>95</v>
      </c>
      <c r="C999" s="11" t="s">
        <v>985</v>
      </c>
      <c r="D999" s="1"/>
      <c r="E999" s="2" t="s">
        <v>58</v>
      </c>
      <c r="F999" s="13">
        <v>48</v>
      </c>
      <c r="G999" s="14">
        <v>100</v>
      </c>
      <c r="H999" s="1" t="s">
        <v>20</v>
      </c>
      <c r="I999" s="1"/>
      <c r="J999" s="13"/>
      <c r="K999" s="15">
        <v>1200</v>
      </c>
      <c r="L999" s="2" t="s">
        <v>59</v>
      </c>
      <c r="M999" s="16">
        <f t="shared" si="21"/>
        <v>0.58823529411764708</v>
      </c>
      <c r="N999" s="17">
        <v>44601.489583333336</v>
      </c>
      <c r="O999" s="17">
        <v>44614.708333333336</v>
      </c>
      <c r="P999" s="11"/>
      <c r="Q999" s="18">
        <v>44608.666666666664</v>
      </c>
    </row>
    <row r="1000" spans="1:17" x14ac:dyDescent="0.4">
      <c r="A1000" s="11">
        <v>999</v>
      </c>
      <c r="B1000" s="11" t="s">
        <v>607</v>
      </c>
      <c r="C1000" s="11" t="s">
        <v>986</v>
      </c>
      <c r="D1000" s="1"/>
      <c r="E1000" s="2" t="s">
        <v>19</v>
      </c>
      <c r="F1000" s="13">
        <v>106</v>
      </c>
      <c r="G1000" s="14">
        <v>150</v>
      </c>
      <c r="H1000" s="1"/>
      <c r="I1000" s="1"/>
      <c r="J1000" s="13"/>
      <c r="K1000" s="15">
        <v>7950</v>
      </c>
      <c r="L1000" s="2" t="s">
        <v>21</v>
      </c>
      <c r="M1000" s="16">
        <f t="shared" si="21"/>
        <v>1.9485294117647058</v>
      </c>
      <c r="N1000" s="17">
        <v>44601.493055555555</v>
      </c>
      <c r="O1000" s="17">
        <v>44614.708333333336</v>
      </c>
      <c r="P1000" s="11"/>
      <c r="Q1000" s="18">
        <v>44608.697916666664</v>
      </c>
    </row>
    <row r="1001" spans="1:17" x14ac:dyDescent="0.4">
      <c r="A1001" s="11">
        <v>1000</v>
      </c>
      <c r="B1001" s="11" t="s">
        <v>836</v>
      </c>
      <c r="C1001" s="11" t="s">
        <v>364</v>
      </c>
      <c r="D1001" s="1"/>
      <c r="E1001" s="2" t="s">
        <v>33</v>
      </c>
      <c r="F1001" s="13">
        <v>2</v>
      </c>
      <c r="G1001" s="14">
        <v>9200</v>
      </c>
      <c r="H1001" s="1"/>
      <c r="I1001" s="1"/>
      <c r="J1001" s="13"/>
      <c r="K1001" s="15">
        <v>9200</v>
      </c>
      <c r="L1001" s="2" t="s">
        <v>21</v>
      </c>
      <c r="M1001" s="16">
        <f t="shared" si="21"/>
        <v>2.2549019607843137</v>
      </c>
      <c r="N1001" s="17">
        <v>44601.597222222219</v>
      </c>
      <c r="O1001" s="17">
        <v>44620.708333333336</v>
      </c>
      <c r="P1001" s="11"/>
      <c r="Q1001" s="18">
        <v>44610.395833333336</v>
      </c>
    </row>
    <row r="1002" spans="1:17" x14ac:dyDescent="0.4">
      <c r="A1002" s="11">
        <v>1001</v>
      </c>
      <c r="B1002" s="11" t="s">
        <v>836</v>
      </c>
      <c r="C1002" s="11" t="s">
        <v>987</v>
      </c>
      <c r="D1002" s="1"/>
      <c r="E1002" s="2" t="s">
        <v>33</v>
      </c>
      <c r="F1002" s="13">
        <v>2</v>
      </c>
      <c r="G1002" s="14">
        <v>9300</v>
      </c>
      <c r="H1002" s="1"/>
      <c r="I1002" s="1"/>
      <c r="J1002" s="13"/>
      <c r="K1002" s="15">
        <v>9300</v>
      </c>
      <c r="L1002" s="2" t="s">
        <v>21</v>
      </c>
      <c r="M1002" s="16">
        <f t="shared" si="21"/>
        <v>2.2794117647058822</v>
      </c>
      <c r="N1002" s="17">
        <v>44601.597222222219</v>
      </c>
      <c r="O1002" s="17">
        <v>44609.708333333336</v>
      </c>
      <c r="P1002" s="11"/>
      <c r="Q1002" s="18">
        <v>44609.46875</v>
      </c>
    </row>
    <row r="1003" spans="1:17" x14ac:dyDescent="0.4">
      <c r="A1003" s="11">
        <v>1002</v>
      </c>
      <c r="B1003" s="11" t="s">
        <v>50</v>
      </c>
      <c r="C1003" s="11" t="s">
        <v>988</v>
      </c>
      <c r="D1003" s="1"/>
      <c r="E1003" s="2" t="s">
        <v>24</v>
      </c>
      <c r="F1003" s="13">
        <v>3</v>
      </c>
      <c r="G1003" s="14">
        <v>1500</v>
      </c>
      <c r="H1003" s="1"/>
      <c r="I1003" s="1"/>
      <c r="J1003" s="13">
        <v>3000</v>
      </c>
      <c r="K1003" s="15">
        <v>3000</v>
      </c>
      <c r="L1003" s="2" t="s">
        <v>21</v>
      </c>
      <c r="M1003" s="16">
        <f t="shared" si="21"/>
        <v>0.82720588235294101</v>
      </c>
      <c r="N1003" s="17">
        <v>44602.378472222219</v>
      </c>
      <c r="O1003" s="17">
        <v>44609.708333333336</v>
      </c>
      <c r="P1003" s="11"/>
      <c r="Q1003" s="18">
        <v>44607.53125</v>
      </c>
    </row>
    <row r="1004" spans="1:17" x14ac:dyDescent="0.4">
      <c r="A1004" s="11">
        <v>1003</v>
      </c>
      <c r="B1004" s="11" t="s">
        <v>597</v>
      </c>
      <c r="C1004" s="11" t="s">
        <v>989</v>
      </c>
      <c r="D1004" s="1"/>
      <c r="E1004" s="2" t="s">
        <v>33</v>
      </c>
      <c r="F1004" s="13">
        <v>1</v>
      </c>
      <c r="G1004" s="14">
        <v>10000</v>
      </c>
      <c r="H1004" s="1"/>
      <c r="I1004" s="1" t="s">
        <v>20</v>
      </c>
      <c r="J1004" s="13">
        <v>10000</v>
      </c>
      <c r="K1004" s="15">
        <v>10000</v>
      </c>
      <c r="L1004" s="2" t="s">
        <v>21</v>
      </c>
      <c r="M1004" s="16">
        <f>IF(E1004="中綴じ製本",F1004/4*G1004/68*2/60,IF(AND(E1004="ホチキス",L1004="Ａ３"),F1004*G1004/68*1.5/60,IF(AND(E1004="ホチキス",L1004="Ａ４"),F1004*G1004/136*1.5/60,IF(OR(E1004="単票",E1004="くるみ製本",E1004="丁合い"),F1004*G1004/136/60,0))))</f>
        <v>1.2254901960784315</v>
      </c>
      <c r="N1004" s="17">
        <v>44602.493055555555</v>
      </c>
      <c r="O1004" s="17">
        <v>44614.708333333336</v>
      </c>
      <c r="P1004" s="11" t="s">
        <v>35</v>
      </c>
      <c r="Q1004" s="18">
        <v>44608.649305555555</v>
      </c>
    </row>
    <row r="1005" spans="1:17" x14ac:dyDescent="0.4">
      <c r="A1005" s="11">
        <v>1004</v>
      </c>
      <c r="B1005" s="11" t="s">
        <v>597</v>
      </c>
      <c r="C1005" s="11" t="s">
        <v>990</v>
      </c>
      <c r="D1005" s="1"/>
      <c r="E1005" s="2" t="s">
        <v>33</v>
      </c>
      <c r="F1005" s="13">
        <v>2</v>
      </c>
      <c r="G1005" s="14">
        <v>10000</v>
      </c>
      <c r="H1005" s="1"/>
      <c r="I1005" s="1"/>
      <c r="J1005" s="13"/>
      <c r="K1005" s="15">
        <v>10000</v>
      </c>
      <c r="L1005" s="2" t="s">
        <v>21</v>
      </c>
      <c r="M1005" s="16">
        <f t="shared" ref="M1005:M1008" si="22">IF(E1005="中綴じ製本",F1005/4*G1005/68*2/60,IF(AND(E1005="ホチキス",L1005="Ａ３"),F1005*G1005/68*1.5/60,IF(AND(E1005="ホチキス",L1005="Ａ４"),F1005*G1005/136*1.5/60,IF(OR(E1005="単票",E1005="くるみ製本",E1005="丁合い"),F1005*G1005/136/60,0))))</f>
        <v>2.4509803921568629</v>
      </c>
      <c r="N1005" s="17">
        <v>44602.496527777781</v>
      </c>
      <c r="O1005" s="17">
        <v>44607.708333333336</v>
      </c>
      <c r="P1005" s="11" t="s">
        <v>35</v>
      </c>
      <c r="Q1005" s="18">
        <v>44606.493055555555</v>
      </c>
    </row>
    <row r="1006" spans="1:17" x14ac:dyDescent="0.4">
      <c r="A1006" s="11">
        <v>1005</v>
      </c>
      <c r="B1006" s="11" t="s">
        <v>195</v>
      </c>
      <c r="C1006" s="11" t="s">
        <v>991</v>
      </c>
      <c r="D1006" s="1" t="s">
        <v>20</v>
      </c>
      <c r="E1006" s="2" t="s">
        <v>24</v>
      </c>
      <c r="F1006" s="13">
        <v>20</v>
      </c>
      <c r="G1006" s="14">
        <v>300</v>
      </c>
      <c r="H1006" s="1"/>
      <c r="I1006" s="1"/>
      <c r="J1006" s="13"/>
      <c r="K1006" s="15">
        <v>3000</v>
      </c>
      <c r="L1006" s="2" t="s">
        <v>21</v>
      </c>
      <c r="M1006" s="16">
        <f t="shared" si="22"/>
        <v>1.1029411764705881</v>
      </c>
      <c r="N1006" s="17">
        <v>44602.590277777781</v>
      </c>
      <c r="O1006" s="17">
        <v>44610.708333333336</v>
      </c>
      <c r="P1006" s="11"/>
      <c r="Q1006" s="18">
        <v>44608.451388888891</v>
      </c>
    </row>
    <row r="1007" spans="1:17" x14ac:dyDescent="0.4">
      <c r="A1007" s="11">
        <v>1006</v>
      </c>
      <c r="B1007" s="11" t="s">
        <v>36</v>
      </c>
      <c r="C1007" s="11" t="s">
        <v>992</v>
      </c>
      <c r="D1007" s="1"/>
      <c r="E1007" s="2" t="s">
        <v>33</v>
      </c>
      <c r="F1007" s="13">
        <v>4</v>
      </c>
      <c r="G1007" s="14">
        <v>500</v>
      </c>
      <c r="H1007" s="1"/>
      <c r="I1007" s="1" t="s">
        <v>20</v>
      </c>
      <c r="J1007" s="13">
        <v>500</v>
      </c>
      <c r="K1007" s="15">
        <v>500</v>
      </c>
      <c r="L1007" s="2" t="s">
        <v>21</v>
      </c>
      <c r="M1007" s="16">
        <f t="shared" si="22"/>
        <v>0.24509803921568626</v>
      </c>
      <c r="N1007" s="17">
        <v>44606.479166666664</v>
      </c>
      <c r="O1007" s="17" t="s">
        <v>169</v>
      </c>
      <c r="P1007" s="11"/>
      <c r="Q1007" s="18">
        <v>44614.510416666664</v>
      </c>
    </row>
    <row r="1008" spans="1:17" x14ac:dyDescent="0.4">
      <c r="A1008" s="11">
        <v>1007</v>
      </c>
      <c r="B1008" s="11" t="s">
        <v>36</v>
      </c>
      <c r="C1008" s="11" t="s">
        <v>993</v>
      </c>
      <c r="D1008" s="1"/>
      <c r="E1008" s="2" t="s">
        <v>24</v>
      </c>
      <c r="F1008" s="13">
        <v>20</v>
      </c>
      <c r="G1008" s="14">
        <v>250</v>
      </c>
      <c r="H1008" s="1"/>
      <c r="I1008" s="1"/>
      <c r="J1008" s="13">
        <v>2500</v>
      </c>
      <c r="K1008" s="15">
        <v>2500</v>
      </c>
      <c r="L1008" s="2" t="s">
        <v>21</v>
      </c>
      <c r="M1008" s="16">
        <f t="shared" si="22"/>
        <v>0.91911764705882359</v>
      </c>
      <c r="N1008" s="17">
        <v>44606.479166666664</v>
      </c>
      <c r="O1008" s="17" t="s">
        <v>169</v>
      </c>
      <c r="P1008" s="11"/>
      <c r="Q1008" s="18">
        <v>44614.454861111109</v>
      </c>
    </row>
    <row r="1009" spans="1:17" x14ac:dyDescent="0.4">
      <c r="A1009" s="11">
        <v>1008</v>
      </c>
      <c r="B1009" s="11" t="s">
        <v>95</v>
      </c>
      <c r="C1009" s="11" t="s">
        <v>950</v>
      </c>
      <c r="D1009" s="1" t="s">
        <v>20</v>
      </c>
      <c r="E1009" s="2" t="s">
        <v>33</v>
      </c>
      <c r="F1009" s="13">
        <v>2</v>
      </c>
      <c r="G1009" s="14">
        <v>100</v>
      </c>
      <c r="H1009" s="1"/>
      <c r="I1009" s="1"/>
      <c r="J1009" s="13"/>
      <c r="K1009" s="15">
        <v>100</v>
      </c>
      <c r="L1009" s="2" t="s">
        <v>21</v>
      </c>
      <c r="M1009" s="16">
        <f t="shared" si="21"/>
        <v>2.4509803921568631E-2</v>
      </c>
      <c r="N1009" s="17">
        <v>44606.631944444445</v>
      </c>
      <c r="O1009" s="17">
        <v>44608.708333333336</v>
      </c>
      <c r="P1009" s="11"/>
      <c r="Q1009" s="18">
        <v>44606.649305555555</v>
      </c>
    </row>
    <row r="1010" spans="1:17" x14ac:dyDescent="0.4">
      <c r="A1010" s="11">
        <v>1009</v>
      </c>
      <c r="B1010" s="11" t="s">
        <v>306</v>
      </c>
      <c r="C1010" s="11" t="s">
        <v>994</v>
      </c>
      <c r="D1010" s="1"/>
      <c r="E1010" s="2" t="s">
        <v>33</v>
      </c>
      <c r="F1010" s="13">
        <v>2</v>
      </c>
      <c r="G1010" s="14">
        <v>1000</v>
      </c>
      <c r="H1010" s="1"/>
      <c r="I1010" s="1"/>
      <c r="J1010" s="13">
        <v>1000</v>
      </c>
      <c r="K1010" s="15">
        <v>1000</v>
      </c>
      <c r="L1010" s="2" t="s">
        <v>21</v>
      </c>
      <c r="M1010" s="16">
        <f t="shared" si="21"/>
        <v>0.24509803921568626</v>
      </c>
      <c r="N1010" s="17">
        <v>44606.666666666664</v>
      </c>
      <c r="O1010" s="17">
        <v>44610.708333333336</v>
      </c>
      <c r="P1010" s="11" t="s">
        <v>28</v>
      </c>
      <c r="Q1010" s="18">
        <v>44607.690972222219</v>
      </c>
    </row>
    <row r="1011" spans="1:17" x14ac:dyDescent="0.4">
      <c r="A1011" s="11">
        <v>1010</v>
      </c>
      <c r="B1011" s="11" t="s">
        <v>306</v>
      </c>
      <c r="C1011" s="11" t="s">
        <v>995</v>
      </c>
      <c r="D1011" s="1"/>
      <c r="E1011" s="2" t="s">
        <v>33</v>
      </c>
      <c r="F1011" s="13">
        <v>2</v>
      </c>
      <c r="G1011" s="14">
        <v>3000</v>
      </c>
      <c r="H1011" s="1"/>
      <c r="I1011" s="1"/>
      <c r="J1011" s="13"/>
      <c r="K1011" s="15">
        <v>3000</v>
      </c>
      <c r="L1011" s="2" t="s">
        <v>21</v>
      </c>
      <c r="M1011" s="16">
        <f t="shared" si="21"/>
        <v>0.73529411764705876</v>
      </c>
      <c r="N1011" s="17">
        <v>44606.666666666664</v>
      </c>
      <c r="O1011" s="17">
        <v>44610.708333333336</v>
      </c>
      <c r="P1011" s="11" t="s">
        <v>28</v>
      </c>
      <c r="Q1011" s="18">
        <v>44607.677083333336</v>
      </c>
    </row>
    <row r="1012" spans="1:17" x14ac:dyDescent="0.4">
      <c r="A1012" s="11">
        <v>1011</v>
      </c>
      <c r="B1012" s="11" t="s">
        <v>306</v>
      </c>
      <c r="C1012" s="11" t="s">
        <v>996</v>
      </c>
      <c r="D1012" s="1"/>
      <c r="E1012" s="2" t="s">
        <v>33</v>
      </c>
      <c r="F1012" s="13">
        <v>2</v>
      </c>
      <c r="G1012" s="14">
        <v>3000</v>
      </c>
      <c r="H1012" s="1"/>
      <c r="I1012" s="1"/>
      <c r="J1012" s="13">
        <v>3000</v>
      </c>
      <c r="K1012" s="15">
        <v>3000</v>
      </c>
      <c r="L1012" s="2" t="s">
        <v>21</v>
      </c>
      <c r="M1012" s="16">
        <f t="shared" si="21"/>
        <v>0.73529411764705876</v>
      </c>
      <c r="N1012" s="17">
        <v>44606.666666666664</v>
      </c>
      <c r="O1012" s="17">
        <v>44610.708333333336</v>
      </c>
      <c r="P1012" s="11" t="s">
        <v>28</v>
      </c>
      <c r="Q1012" s="18">
        <v>44608.413194444445</v>
      </c>
    </row>
    <row r="1013" spans="1:17" x14ac:dyDescent="0.4">
      <c r="A1013" s="11">
        <v>1012</v>
      </c>
      <c r="B1013" s="11" t="s">
        <v>77</v>
      </c>
      <c r="C1013" s="11" t="s">
        <v>997</v>
      </c>
      <c r="D1013" s="1"/>
      <c r="E1013" s="2" t="s">
        <v>24</v>
      </c>
      <c r="F1013" s="13">
        <v>8</v>
      </c>
      <c r="G1013" s="14">
        <v>30000</v>
      </c>
      <c r="H1013" s="1"/>
      <c r="I1013" s="1" t="s">
        <v>20</v>
      </c>
      <c r="J1013" s="13"/>
      <c r="K1013" s="15">
        <v>120000</v>
      </c>
      <c r="L1013" s="2" t="s">
        <v>21</v>
      </c>
      <c r="M1013" s="16">
        <f t="shared" si="21"/>
        <v>44.117647058823529</v>
      </c>
      <c r="N1013" s="17">
        <v>44607.395833333336</v>
      </c>
      <c r="O1013" s="17">
        <v>44642.708333333336</v>
      </c>
      <c r="P1013" s="11" t="s">
        <v>28</v>
      </c>
      <c r="Q1013" s="18">
        <v>44624.604166666664</v>
      </c>
    </row>
    <row r="1014" spans="1:17" x14ac:dyDescent="0.4">
      <c r="A1014" s="11">
        <v>1013</v>
      </c>
      <c r="B1014" s="11" t="s">
        <v>42</v>
      </c>
      <c r="C1014" s="11" t="s">
        <v>857</v>
      </c>
      <c r="D1014" s="1"/>
      <c r="E1014" s="2" t="s">
        <v>33</v>
      </c>
      <c r="F1014" s="13">
        <v>2</v>
      </c>
      <c r="G1014" s="14">
        <v>270</v>
      </c>
      <c r="H1014" s="1" t="s">
        <v>20</v>
      </c>
      <c r="I1014" s="1" t="s">
        <v>20</v>
      </c>
      <c r="J1014" s="13">
        <v>270</v>
      </c>
      <c r="K1014" s="15">
        <v>270</v>
      </c>
      <c r="L1014" s="2" t="s">
        <v>618</v>
      </c>
      <c r="M1014" s="16">
        <f t="shared" si="21"/>
        <v>6.6176470588235295E-2</v>
      </c>
      <c r="N1014" s="17">
        <v>44607.458333333336</v>
      </c>
      <c r="O1014" s="17">
        <v>44613.708333333336</v>
      </c>
      <c r="P1014" s="11" t="s">
        <v>417</v>
      </c>
      <c r="Q1014" s="18">
        <v>44609.496527777781</v>
      </c>
    </row>
    <row r="1015" spans="1:17" x14ac:dyDescent="0.4">
      <c r="A1015" s="11">
        <v>1014</v>
      </c>
      <c r="B1015" s="11" t="s">
        <v>95</v>
      </c>
      <c r="C1015" s="11" t="s">
        <v>998</v>
      </c>
      <c r="D1015" s="1"/>
      <c r="E1015" s="2" t="s">
        <v>58</v>
      </c>
      <c r="F1015" s="13">
        <v>8</v>
      </c>
      <c r="G1015" s="14">
        <v>666</v>
      </c>
      <c r="H1015" s="1" t="s">
        <v>20</v>
      </c>
      <c r="I1015" s="1"/>
      <c r="J1015" s="13"/>
      <c r="K1015" s="15">
        <v>2664</v>
      </c>
      <c r="L1015" s="2" t="s">
        <v>59</v>
      </c>
      <c r="M1015" s="16">
        <f t="shared" si="21"/>
        <v>0.65294117647058825</v>
      </c>
      <c r="N1015" s="17">
        <v>44607.604166666664</v>
      </c>
      <c r="O1015" s="17">
        <v>44609.708333333336</v>
      </c>
      <c r="P1015" s="11" t="s">
        <v>197</v>
      </c>
      <c r="Q1015" s="18">
        <v>44608.65625</v>
      </c>
    </row>
    <row r="1016" spans="1:17" x14ac:dyDescent="0.4">
      <c r="A1016" s="11">
        <v>1015</v>
      </c>
      <c r="B1016" s="11" t="s">
        <v>836</v>
      </c>
      <c r="C1016" s="11" t="s">
        <v>999</v>
      </c>
      <c r="D1016" s="1"/>
      <c r="E1016" s="2" t="s">
        <v>33</v>
      </c>
      <c r="F1016" s="13">
        <v>2</v>
      </c>
      <c r="G1016" s="14">
        <v>2700</v>
      </c>
      <c r="H1016" s="1"/>
      <c r="I1016" s="1"/>
      <c r="J1016" s="13"/>
      <c r="K1016" s="15">
        <v>2700</v>
      </c>
      <c r="L1016" s="2" t="s">
        <v>21</v>
      </c>
      <c r="M1016" s="16">
        <f t="shared" si="21"/>
        <v>0.66176470588235292</v>
      </c>
      <c r="N1016" s="17">
        <v>44607.666666666664</v>
      </c>
      <c r="O1016" s="17">
        <v>44614.708333333336</v>
      </c>
      <c r="P1016" s="11"/>
      <c r="Q1016" s="18">
        <v>44613.569444444445</v>
      </c>
    </row>
    <row r="1017" spans="1:17" x14ac:dyDescent="0.4">
      <c r="A1017" s="11">
        <v>1016</v>
      </c>
      <c r="B1017" s="11" t="s">
        <v>846</v>
      </c>
      <c r="C1017" s="11" t="s">
        <v>1000</v>
      </c>
      <c r="D1017" s="1"/>
      <c r="E1017" s="2" t="s">
        <v>33</v>
      </c>
      <c r="F1017" s="13">
        <v>2</v>
      </c>
      <c r="G1017" s="14">
        <v>300</v>
      </c>
      <c r="H1017" s="1"/>
      <c r="I1017" s="1" t="s">
        <v>20</v>
      </c>
      <c r="J1017" s="13"/>
      <c r="K1017" s="15">
        <v>300</v>
      </c>
      <c r="L1017" s="2" t="s">
        <v>21</v>
      </c>
      <c r="M1017" s="16">
        <f t="shared" si="21"/>
        <v>7.3529411764705885E-2</v>
      </c>
      <c r="N1017" s="17">
        <v>44608.565972222219</v>
      </c>
      <c r="O1017" s="17">
        <v>44610.708333333336</v>
      </c>
      <c r="P1017" s="11" t="s">
        <v>28</v>
      </c>
      <c r="Q1017" s="18">
        <v>44609.416666666664</v>
      </c>
    </row>
    <row r="1018" spans="1:17" x14ac:dyDescent="0.4">
      <c r="A1018" s="11">
        <v>1017</v>
      </c>
      <c r="B1018" s="11" t="s">
        <v>31</v>
      </c>
      <c r="C1018" s="11" t="s">
        <v>1001</v>
      </c>
      <c r="D1018" s="1"/>
      <c r="E1018" s="2" t="s">
        <v>33</v>
      </c>
      <c r="F1018" s="13">
        <v>2</v>
      </c>
      <c r="G1018" s="14">
        <v>10000</v>
      </c>
      <c r="H1018" s="1"/>
      <c r="I1018" s="1" t="s">
        <v>20</v>
      </c>
      <c r="J1018" s="13"/>
      <c r="K1018" s="15">
        <v>10000</v>
      </c>
      <c r="L1018" s="2" t="s">
        <v>21</v>
      </c>
      <c r="M1018" s="16">
        <f t="shared" si="21"/>
        <v>2.4509803921568629</v>
      </c>
      <c r="N1018" s="17">
        <v>44608.565972222219</v>
      </c>
      <c r="O1018" s="17">
        <v>44614.708333333336</v>
      </c>
      <c r="P1018" s="11" t="s">
        <v>79</v>
      </c>
      <c r="Q1018" s="18">
        <v>44609.604166666664</v>
      </c>
    </row>
    <row r="1019" spans="1:17" x14ac:dyDescent="0.4">
      <c r="A1019" s="11">
        <v>1018</v>
      </c>
      <c r="B1019" s="11" t="s">
        <v>31</v>
      </c>
      <c r="C1019" s="11" t="s">
        <v>1002</v>
      </c>
      <c r="D1019" s="1"/>
      <c r="E1019" s="2" t="s">
        <v>33</v>
      </c>
      <c r="F1019" s="13">
        <v>2</v>
      </c>
      <c r="G1019" s="14">
        <v>10000</v>
      </c>
      <c r="H1019" s="1"/>
      <c r="I1019" s="1" t="s">
        <v>20</v>
      </c>
      <c r="J1019" s="13"/>
      <c r="K1019" s="15">
        <v>10000</v>
      </c>
      <c r="L1019" s="2" t="s">
        <v>21</v>
      </c>
      <c r="M1019" s="16">
        <f t="shared" si="20"/>
        <v>2.4509803921568629</v>
      </c>
      <c r="N1019" s="17">
        <v>44608.565972222219</v>
      </c>
      <c r="O1019" s="17">
        <v>44614.708333333336</v>
      </c>
      <c r="P1019" s="11" t="s">
        <v>79</v>
      </c>
      <c r="Q1019" s="18">
        <v>44609.486111111109</v>
      </c>
    </row>
    <row r="1020" spans="1:17" x14ac:dyDescent="0.4">
      <c r="A1020" s="11">
        <v>1019</v>
      </c>
      <c r="B1020" s="11" t="s">
        <v>310</v>
      </c>
      <c r="C1020" s="11" t="s">
        <v>1003</v>
      </c>
      <c r="D1020" s="1"/>
      <c r="E1020" s="2" t="s">
        <v>19</v>
      </c>
      <c r="F1020" s="13">
        <v>553</v>
      </c>
      <c r="G1020" s="14">
        <v>15</v>
      </c>
      <c r="H1020" s="1" t="s">
        <v>20</v>
      </c>
      <c r="I1020" s="1"/>
      <c r="J1020" s="13"/>
      <c r="K1020" s="15">
        <v>4155</v>
      </c>
      <c r="L1020" s="2" t="s">
        <v>21</v>
      </c>
      <c r="M1020" s="16">
        <f>IF(E1020="中綴じ製本",F1020/4*G1020/68*2/60,IF(AND(E1020="ホチキス",L1020="Ａ３"),F1020*G1020/68*1.5/60,IF(AND(E1020="ホチキス",L1020="Ａ４"),F1020*G1020/136*1.5/60,IF(OR(E1020="単票",E1020="くるみ製本",E1020="丁合い"),F1020*G1020/136/60,0))))</f>
        <v>1.0165441176470589</v>
      </c>
      <c r="N1020" s="17">
        <v>44609.40625</v>
      </c>
      <c r="O1020" s="17">
        <v>44620.708333333336</v>
      </c>
      <c r="P1020" s="11" t="s">
        <v>197</v>
      </c>
      <c r="Q1020" s="18">
        <v>44610.618055555555</v>
      </c>
    </row>
    <row r="1021" spans="1:17" x14ac:dyDescent="0.4">
      <c r="A1021" s="11">
        <v>1020</v>
      </c>
      <c r="B1021" s="11" t="s">
        <v>597</v>
      </c>
      <c r="C1021" s="11" t="s">
        <v>1004</v>
      </c>
      <c r="D1021" s="1"/>
      <c r="E1021" s="2" t="s">
        <v>33</v>
      </c>
      <c r="F1021" s="13">
        <v>2</v>
      </c>
      <c r="G1021" s="14">
        <v>10000</v>
      </c>
      <c r="H1021" s="1"/>
      <c r="I1021" s="1" t="s">
        <v>20</v>
      </c>
      <c r="J1021" s="13"/>
      <c r="K1021" s="15">
        <v>10000</v>
      </c>
      <c r="L1021" s="2" t="s">
        <v>21</v>
      </c>
      <c r="M1021" s="16">
        <f t="shared" si="20"/>
        <v>2.4509803921568629</v>
      </c>
      <c r="N1021" s="17">
        <v>44609.434027777781</v>
      </c>
      <c r="O1021" s="17">
        <v>44614.708333333336</v>
      </c>
      <c r="P1021" s="11" t="s">
        <v>79</v>
      </c>
      <c r="Q1021" s="18">
        <v>44609.652777777781</v>
      </c>
    </row>
    <row r="1022" spans="1:17" x14ac:dyDescent="0.4">
      <c r="A1022" s="11">
        <v>1021</v>
      </c>
      <c r="B1022" s="11" t="s">
        <v>310</v>
      </c>
      <c r="C1022" s="11" t="s">
        <v>1005</v>
      </c>
      <c r="D1022" s="1"/>
      <c r="E1022" s="2" t="s">
        <v>19</v>
      </c>
      <c r="F1022" s="13">
        <v>66</v>
      </c>
      <c r="G1022" s="14">
        <v>300</v>
      </c>
      <c r="H1022" s="1" t="s">
        <v>20</v>
      </c>
      <c r="I1022" s="1"/>
      <c r="J1022" s="13"/>
      <c r="K1022" s="15">
        <v>9900</v>
      </c>
      <c r="L1022" s="2" t="s">
        <v>21</v>
      </c>
      <c r="M1022" s="16">
        <f t="shared" si="20"/>
        <v>2.4264705882352944</v>
      </c>
      <c r="N1022" s="17">
        <v>44609.465277777781</v>
      </c>
      <c r="O1022" s="17">
        <v>44620.708333333336</v>
      </c>
      <c r="P1022" s="11" t="s">
        <v>197</v>
      </c>
      <c r="Q1022" s="18">
        <v>44610.680555555555</v>
      </c>
    </row>
    <row r="1023" spans="1:17" x14ac:dyDescent="0.4">
      <c r="A1023" s="11">
        <v>1022</v>
      </c>
      <c r="B1023" s="11" t="s">
        <v>95</v>
      </c>
      <c r="C1023" s="11" t="s">
        <v>467</v>
      </c>
      <c r="D1023" s="1" t="s">
        <v>20</v>
      </c>
      <c r="E1023" s="2" t="s">
        <v>58</v>
      </c>
      <c r="F1023" s="13">
        <v>8</v>
      </c>
      <c r="G1023" s="14">
        <v>300</v>
      </c>
      <c r="H1023" s="1"/>
      <c r="I1023" s="1"/>
      <c r="J1023" s="13"/>
      <c r="K1023" s="15">
        <v>1200</v>
      </c>
      <c r="L1023" s="2" t="s">
        <v>59</v>
      </c>
      <c r="M1023" s="16">
        <f t="shared" si="20"/>
        <v>0.29411764705882354</v>
      </c>
      <c r="N1023" s="17">
        <v>44609.489583333336</v>
      </c>
      <c r="O1023" s="17">
        <v>44613.708333333336</v>
      </c>
      <c r="P1023" s="11"/>
      <c r="Q1023" s="18">
        <v>44610.472222222219</v>
      </c>
    </row>
    <row r="1024" spans="1:17" x14ac:dyDescent="0.4">
      <c r="A1024" s="11">
        <v>1023</v>
      </c>
      <c r="B1024" s="11" t="s">
        <v>46</v>
      </c>
      <c r="C1024" s="11" t="s">
        <v>752</v>
      </c>
      <c r="D1024" s="1"/>
      <c r="E1024" s="2" t="s">
        <v>66</v>
      </c>
      <c r="F1024" s="13">
        <v>304</v>
      </c>
      <c r="G1024" s="14">
        <v>25</v>
      </c>
      <c r="H1024" s="1"/>
      <c r="I1024" s="1"/>
      <c r="J1024" s="13"/>
      <c r="K1024" s="15">
        <v>3800</v>
      </c>
      <c r="L1024" s="2" t="s">
        <v>21</v>
      </c>
      <c r="M1024" s="16">
        <f t="shared" si="20"/>
        <v>0.93137254901960786</v>
      </c>
      <c r="N1024" s="17">
        <v>44609.604166666664</v>
      </c>
      <c r="O1024" s="17">
        <v>44614.708333333336</v>
      </c>
      <c r="P1024" s="11"/>
      <c r="Q1024" s="18">
        <v>44613.420138888891</v>
      </c>
    </row>
    <row r="1025" spans="1:17" x14ac:dyDescent="0.4">
      <c r="A1025" s="11">
        <v>1024</v>
      </c>
      <c r="B1025" s="11" t="s">
        <v>306</v>
      </c>
      <c r="C1025" s="11" t="s">
        <v>1006</v>
      </c>
      <c r="D1025" s="1"/>
      <c r="E1025" s="2" t="s">
        <v>24</v>
      </c>
      <c r="F1025" s="13">
        <v>11</v>
      </c>
      <c r="G1025" s="14">
        <v>104</v>
      </c>
      <c r="H1025" s="1"/>
      <c r="I1025" s="1"/>
      <c r="J1025" s="13"/>
      <c r="K1025" s="15">
        <v>624</v>
      </c>
      <c r="L1025" s="2" t="s">
        <v>21</v>
      </c>
      <c r="M1025" s="16">
        <f t="shared" si="20"/>
        <v>0.21029411764705883</v>
      </c>
      <c r="N1025" s="17">
        <v>44609.694444444445</v>
      </c>
      <c r="O1025" s="17">
        <v>44613.708333333336</v>
      </c>
      <c r="P1025" s="11" t="s">
        <v>197</v>
      </c>
      <c r="Q1025" s="18">
        <v>44610.59375</v>
      </c>
    </row>
    <row r="1026" spans="1:17" x14ac:dyDescent="0.4">
      <c r="A1026" s="11">
        <v>1025</v>
      </c>
      <c r="B1026" s="11" t="s">
        <v>306</v>
      </c>
      <c r="C1026" s="11" t="s">
        <v>1007</v>
      </c>
      <c r="D1026" s="1"/>
      <c r="E1026" s="2" t="s">
        <v>24</v>
      </c>
      <c r="F1026" s="13">
        <v>1</v>
      </c>
      <c r="G1026" s="14">
        <v>104</v>
      </c>
      <c r="H1026" s="1"/>
      <c r="I1026" s="1" t="s">
        <v>20</v>
      </c>
      <c r="J1026" s="13"/>
      <c r="K1026" s="15">
        <v>104</v>
      </c>
      <c r="L1026" s="2" t="s">
        <v>59</v>
      </c>
      <c r="M1026" s="16">
        <f t="shared" si="20"/>
        <v>3.8235294117647055E-2</v>
      </c>
      <c r="N1026" s="17">
        <v>44609.694444444445</v>
      </c>
      <c r="O1026" s="17">
        <v>44613.708333333336</v>
      </c>
      <c r="P1026" s="11" t="s">
        <v>197</v>
      </c>
      <c r="Q1026" s="18">
        <v>44610.59375</v>
      </c>
    </row>
    <row r="1027" spans="1:17" x14ac:dyDescent="0.4">
      <c r="A1027" s="11">
        <v>1026</v>
      </c>
      <c r="B1027" s="11" t="s">
        <v>77</v>
      </c>
      <c r="C1027" s="11" t="s">
        <v>1008</v>
      </c>
      <c r="D1027" s="1"/>
      <c r="E1027" s="2" t="s">
        <v>33</v>
      </c>
      <c r="F1027" s="13">
        <v>2</v>
      </c>
      <c r="G1027" s="14">
        <v>9000</v>
      </c>
      <c r="H1027" s="1"/>
      <c r="I1027" s="1"/>
      <c r="J1027" s="13"/>
      <c r="K1027" s="15">
        <v>9000</v>
      </c>
      <c r="L1027" s="2" t="s">
        <v>21</v>
      </c>
      <c r="M1027" s="16">
        <f t="shared" si="20"/>
        <v>2.2058823529411762</v>
      </c>
      <c r="N1027" s="17">
        <v>44610.46875</v>
      </c>
      <c r="O1027" s="17">
        <v>44616.708333333336</v>
      </c>
      <c r="P1027" s="11"/>
      <c r="Q1027" s="18">
        <v>44613.524305555555</v>
      </c>
    </row>
    <row r="1028" spans="1:17" x14ac:dyDescent="0.4">
      <c r="A1028" s="11">
        <v>1027</v>
      </c>
      <c r="B1028" s="11" t="s">
        <v>95</v>
      </c>
      <c r="C1028" s="11" t="s">
        <v>1009</v>
      </c>
      <c r="D1028" s="1"/>
      <c r="E1028" s="2" t="s">
        <v>24</v>
      </c>
      <c r="F1028" s="13">
        <v>9</v>
      </c>
      <c r="G1028" s="14">
        <v>300</v>
      </c>
      <c r="H1028" s="1"/>
      <c r="I1028" s="1"/>
      <c r="J1028" s="13"/>
      <c r="K1028" s="15">
        <v>1800</v>
      </c>
      <c r="L1028" s="2" t="s">
        <v>21</v>
      </c>
      <c r="M1028" s="16">
        <f t="shared" si="20"/>
        <v>0.49632352941176466</v>
      </c>
      <c r="N1028" s="17">
        <v>44613.489583333336</v>
      </c>
      <c r="O1028" s="17">
        <v>44620.708333333336</v>
      </c>
      <c r="P1028" s="11"/>
      <c r="Q1028" s="18">
        <v>44614.506944444445</v>
      </c>
    </row>
    <row r="1029" spans="1:17" x14ac:dyDescent="0.4">
      <c r="A1029" s="11">
        <v>1028</v>
      </c>
      <c r="B1029" s="11" t="s">
        <v>31</v>
      </c>
      <c r="C1029" s="11" t="s">
        <v>1010</v>
      </c>
      <c r="D1029" s="1"/>
      <c r="E1029" s="2" t="s">
        <v>24</v>
      </c>
      <c r="F1029" s="13">
        <v>54</v>
      </c>
      <c r="G1029" s="14">
        <v>120</v>
      </c>
      <c r="H1029" s="1"/>
      <c r="I1029" s="1"/>
      <c r="J1029" s="13"/>
      <c r="K1029" s="15">
        <v>3240</v>
      </c>
      <c r="L1029" s="2" t="s">
        <v>21</v>
      </c>
      <c r="M1029" s="16">
        <f t="shared" si="20"/>
        <v>1.1911764705882353</v>
      </c>
      <c r="N1029" s="17">
        <v>44613.545138888891</v>
      </c>
      <c r="O1029" s="17">
        <v>44620.708333333336</v>
      </c>
      <c r="P1029" s="11"/>
      <c r="Q1029" s="18">
        <v>44617.600694444445</v>
      </c>
    </row>
    <row r="1030" spans="1:17" x14ac:dyDescent="0.4">
      <c r="A1030" s="11">
        <v>1029</v>
      </c>
      <c r="B1030" s="11" t="s">
        <v>22</v>
      </c>
      <c r="C1030" s="11" t="s">
        <v>352</v>
      </c>
      <c r="D1030" s="1"/>
      <c r="E1030" s="2" t="s">
        <v>33</v>
      </c>
      <c r="F1030" s="13">
        <v>4</v>
      </c>
      <c r="G1030" s="14">
        <v>6200</v>
      </c>
      <c r="H1030" s="1"/>
      <c r="I1030" s="1"/>
      <c r="J1030" s="13"/>
      <c r="K1030" s="15">
        <v>6200</v>
      </c>
      <c r="L1030" s="2" t="s">
        <v>59</v>
      </c>
      <c r="M1030" s="16">
        <f t="shared" si="20"/>
        <v>3.0392156862745097</v>
      </c>
      <c r="N1030" s="17">
        <v>44614.388888888891</v>
      </c>
      <c r="O1030" s="17">
        <v>44620.708333333336</v>
      </c>
      <c r="P1030" s="11" t="s">
        <v>706</v>
      </c>
      <c r="Q1030" s="18">
        <v>44614.711805555555</v>
      </c>
    </row>
    <row r="1031" spans="1:17" x14ac:dyDescent="0.4">
      <c r="A1031" s="11">
        <v>1030</v>
      </c>
      <c r="B1031" s="11" t="s">
        <v>1011</v>
      </c>
      <c r="C1031" s="11" t="s">
        <v>1012</v>
      </c>
      <c r="D1031" s="1"/>
      <c r="E1031" s="2" t="s">
        <v>33</v>
      </c>
      <c r="F1031" s="13">
        <v>2</v>
      </c>
      <c r="G1031" s="14">
        <v>1000</v>
      </c>
      <c r="H1031" s="1"/>
      <c r="I1031" s="1"/>
      <c r="J1031" s="13"/>
      <c r="K1031" s="15">
        <v>1000</v>
      </c>
      <c r="L1031" s="2" t="s">
        <v>21</v>
      </c>
      <c r="M1031" s="16">
        <f t="shared" si="20"/>
        <v>0.24509803921568626</v>
      </c>
      <c r="N1031" s="17">
        <v>44614.392361111109</v>
      </c>
      <c r="O1031" s="17">
        <v>44621.708333333336</v>
      </c>
      <c r="P1031" s="11"/>
      <c r="Q1031" s="18">
        <v>44616.402777777781</v>
      </c>
    </row>
    <row r="1032" spans="1:17" x14ac:dyDescent="0.4">
      <c r="A1032" s="11">
        <v>1031</v>
      </c>
      <c r="B1032" s="11" t="s">
        <v>50</v>
      </c>
      <c r="C1032" s="11" t="s">
        <v>695</v>
      </c>
      <c r="D1032" s="1" t="s">
        <v>20</v>
      </c>
      <c r="E1032" s="2" t="s">
        <v>33</v>
      </c>
      <c r="F1032" s="13">
        <v>1</v>
      </c>
      <c r="G1032" s="14">
        <v>2200</v>
      </c>
      <c r="H1032" s="1"/>
      <c r="I1032" s="1"/>
      <c r="J1032" s="13"/>
      <c r="K1032" s="15">
        <v>2200</v>
      </c>
      <c r="L1032" s="2" t="s">
        <v>21</v>
      </c>
      <c r="M1032" s="16">
        <f t="shared" si="20"/>
        <v>0.26960784313725489</v>
      </c>
      <c r="N1032" s="17">
        <v>44616.416666666664</v>
      </c>
      <c r="O1032" s="17">
        <v>44620.708333333336</v>
      </c>
      <c r="P1032" s="11" t="s">
        <v>197</v>
      </c>
      <c r="Q1032" s="18">
        <v>44617.399305555555</v>
      </c>
    </row>
    <row r="1033" spans="1:17" x14ac:dyDescent="0.4">
      <c r="A1033" s="11">
        <v>1032</v>
      </c>
      <c r="B1033" s="11" t="s">
        <v>50</v>
      </c>
      <c r="C1033" s="11" t="s">
        <v>1013</v>
      </c>
      <c r="D1033" s="1"/>
      <c r="E1033" s="2" t="s">
        <v>33</v>
      </c>
      <c r="F1033" s="13">
        <v>4</v>
      </c>
      <c r="G1033" s="14">
        <v>2200</v>
      </c>
      <c r="H1033" s="1"/>
      <c r="I1033" s="1"/>
      <c r="J1033" s="13"/>
      <c r="K1033" s="15">
        <v>2200</v>
      </c>
      <c r="L1033" s="2" t="s">
        <v>59</v>
      </c>
      <c r="M1033" s="16">
        <f t="shared" si="20"/>
        <v>1.0784313725490196</v>
      </c>
      <c r="N1033" s="17">
        <v>44616.416666666664</v>
      </c>
      <c r="O1033" s="17">
        <v>44620.708333333336</v>
      </c>
      <c r="P1033" s="11" t="s">
        <v>197</v>
      </c>
      <c r="Q1033" s="18">
        <v>44617.46875</v>
      </c>
    </row>
    <row r="1034" spans="1:17" x14ac:dyDescent="0.4">
      <c r="A1034" s="11">
        <v>1033</v>
      </c>
      <c r="B1034" s="11" t="s">
        <v>607</v>
      </c>
      <c r="C1034" s="11" t="s">
        <v>1014</v>
      </c>
      <c r="D1034" s="1"/>
      <c r="E1034" s="2" t="s">
        <v>19</v>
      </c>
      <c r="F1034" s="13">
        <v>106</v>
      </c>
      <c r="G1034" s="14">
        <v>150</v>
      </c>
      <c r="H1034" s="1" t="s">
        <v>20</v>
      </c>
      <c r="I1034" s="1"/>
      <c r="J1034" s="13"/>
      <c r="K1034" s="15">
        <v>7950</v>
      </c>
      <c r="L1034" s="2" t="s">
        <v>21</v>
      </c>
      <c r="M1034" s="16">
        <f t="shared" si="20"/>
        <v>1.9485294117647058</v>
      </c>
      <c r="N1034" s="17">
        <v>44616.444444444445</v>
      </c>
      <c r="O1034" s="17">
        <v>44620.708333333336</v>
      </c>
      <c r="P1034" s="11" t="s">
        <v>1015</v>
      </c>
      <c r="Q1034" s="18">
        <v>44617.493055555555</v>
      </c>
    </row>
    <row r="1035" spans="1:17" x14ac:dyDescent="0.4">
      <c r="A1035" s="11">
        <v>1034</v>
      </c>
      <c r="B1035" s="11" t="s">
        <v>95</v>
      </c>
      <c r="C1035" s="11" t="s">
        <v>1016</v>
      </c>
      <c r="D1035" s="1"/>
      <c r="E1035" s="2" t="s">
        <v>33</v>
      </c>
      <c r="F1035" s="13">
        <v>2</v>
      </c>
      <c r="G1035" s="14">
        <v>4800</v>
      </c>
      <c r="H1035" s="1"/>
      <c r="I1035" s="1"/>
      <c r="J1035" s="13"/>
      <c r="K1035" s="15">
        <v>4800</v>
      </c>
      <c r="L1035" s="2" t="s">
        <v>21</v>
      </c>
      <c r="M1035" s="16">
        <f t="shared" si="20"/>
        <v>1.1764705882352942</v>
      </c>
      <c r="N1035" s="17">
        <v>44616.569444444445</v>
      </c>
      <c r="O1035" s="17">
        <v>44621.708333333336</v>
      </c>
      <c r="P1035" s="11" t="s">
        <v>79</v>
      </c>
      <c r="Q1035" s="18">
        <v>44617.520833333336</v>
      </c>
    </row>
    <row r="1036" spans="1:17" x14ac:dyDescent="0.4">
      <c r="A1036" s="11">
        <v>1035</v>
      </c>
      <c r="B1036" s="11" t="s">
        <v>95</v>
      </c>
      <c r="C1036" s="11" t="s">
        <v>1017</v>
      </c>
      <c r="D1036" s="1"/>
      <c r="E1036" s="2" t="s">
        <v>24</v>
      </c>
      <c r="F1036" s="13">
        <v>122</v>
      </c>
      <c r="G1036" s="14">
        <v>60</v>
      </c>
      <c r="H1036" s="1"/>
      <c r="I1036" s="1"/>
      <c r="J1036" s="13"/>
      <c r="K1036" s="15">
        <v>3660</v>
      </c>
      <c r="L1036" s="2" t="s">
        <v>21</v>
      </c>
      <c r="M1036" s="16">
        <f>IF(E1036="中綴じ製本",F1036/4*G1036/68*2/60,IF(AND(E1036="ホチキス",L1036="Ａ３"),F1036*G1036/68*1.5/60,IF(AND(E1036="ホチキス",L1036="Ａ４"),F1036*G1036/136*1.5/60,IF(OR(E1036="単票",E1036="くるみ製本",E1036="丁合い"),F1036*G1036/136/60,0))))</f>
        <v>1.3455882352941175</v>
      </c>
      <c r="N1036" s="17">
        <v>44616.645833333336</v>
      </c>
      <c r="O1036" s="17">
        <v>44622.708333333336</v>
      </c>
      <c r="P1036" s="11" t="s">
        <v>79</v>
      </c>
      <c r="Q1036" s="18">
        <v>44617.555555555555</v>
      </c>
    </row>
    <row r="1037" spans="1:17" x14ac:dyDescent="0.4">
      <c r="A1037" s="11">
        <v>1036</v>
      </c>
      <c r="B1037" s="11" t="s">
        <v>44</v>
      </c>
      <c r="C1037" s="11" t="s">
        <v>1018</v>
      </c>
      <c r="D1037" s="1"/>
      <c r="E1037" s="2" t="s">
        <v>19</v>
      </c>
      <c r="F1037" s="13">
        <v>58</v>
      </c>
      <c r="G1037" s="14">
        <v>550</v>
      </c>
      <c r="H1037" s="1" t="s">
        <v>20</v>
      </c>
      <c r="I1037" s="1"/>
      <c r="J1037" s="13"/>
      <c r="K1037" s="15">
        <v>15950</v>
      </c>
      <c r="L1037" s="2" t="s">
        <v>21</v>
      </c>
      <c r="M1037" s="16">
        <f t="shared" ref="M1037:M1041" si="23">IF(E1037="中綴じ製本",F1037/4*G1037/68*2/60,IF(AND(E1037="ホチキス",L1037="Ａ３"),F1037*G1037/68*1.5/60,IF(AND(E1037="ホチキス",L1037="Ａ４"),F1037*G1037/136*1.5/60,IF(OR(E1037="単票",E1037="くるみ製本",E1037="丁合い"),F1037*G1037/136/60,0))))</f>
        <v>3.909313725490196</v>
      </c>
      <c r="N1037" s="17">
        <v>44617.586805555555</v>
      </c>
      <c r="O1037" s="17">
        <v>44624.708333333336</v>
      </c>
      <c r="P1037" s="11" t="s">
        <v>197</v>
      </c>
      <c r="Q1037" s="18">
        <v>44620.635416666664</v>
      </c>
    </row>
    <row r="1038" spans="1:17" x14ac:dyDescent="0.4">
      <c r="A1038" s="11">
        <v>1037</v>
      </c>
      <c r="B1038" s="11" t="s">
        <v>31</v>
      </c>
      <c r="C1038" s="11" t="s">
        <v>1019</v>
      </c>
      <c r="D1038" s="1" t="s">
        <v>20</v>
      </c>
      <c r="E1038" s="2" t="s">
        <v>33</v>
      </c>
      <c r="F1038" s="13">
        <v>1</v>
      </c>
      <c r="G1038" s="14">
        <v>10000</v>
      </c>
      <c r="H1038" s="1"/>
      <c r="I1038" s="1"/>
      <c r="J1038" s="13">
        <v>10000</v>
      </c>
      <c r="K1038" s="15">
        <v>10000</v>
      </c>
      <c r="L1038" s="2" t="s">
        <v>21</v>
      </c>
      <c r="M1038" s="16">
        <f t="shared" si="23"/>
        <v>1.2254901960784315</v>
      </c>
      <c r="N1038" s="17">
        <v>44617.684027777781</v>
      </c>
      <c r="O1038" s="17">
        <v>44629.708333333336</v>
      </c>
      <c r="P1038" s="11"/>
      <c r="Q1038" s="18">
        <v>44621.482638888891</v>
      </c>
    </row>
    <row r="1039" spans="1:17" x14ac:dyDescent="0.4">
      <c r="A1039" s="11">
        <v>1038</v>
      </c>
      <c r="B1039" s="11" t="s">
        <v>597</v>
      </c>
      <c r="C1039" s="11" t="s">
        <v>762</v>
      </c>
      <c r="D1039" s="1" t="s">
        <v>20</v>
      </c>
      <c r="E1039" s="2" t="s">
        <v>33</v>
      </c>
      <c r="F1039" s="13">
        <v>2</v>
      </c>
      <c r="G1039" s="14">
        <v>12000</v>
      </c>
      <c r="H1039" s="1"/>
      <c r="I1039" s="1" t="s">
        <v>20</v>
      </c>
      <c r="J1039" s="13"/>
      <c r="K1039" s="15">
        <v>12000</v>
      </c>
      <c r="L1039" s="2" t="s">
        <v>21</v>
      </c>
      <c r="M1039" s="16">
        <f t="shared" si="23"/>
        <v>2.9411764705882351</v>
      </c>
      <c r="N1039" s="17">
        <v>44617.684027777781</v>
      </c>
      <c r="O1039" s="17">
        <v>44629.708333333336</v>
      </c>
      <c r="P1039" s="11"/>
      <c r="Q1039" s="18">
        <v>44620.694444444445</v>
      </c>
    </row>
    <row r="1040" spans="1:17" x14ac:dyDescent="0.4">
      <c r="A1040" s="11">
        <v>1039</v>
      </c>
      <c r="B1040" s="11" t="s">
        <v>240</v>
      </c>
      <c r="C1040" s="11" t="s">
        <v>1020</v>
      </c>
      <c r="D1040" s="1"/>
      <c r="E1040" s="2" t="s">
        <v>33</v>
      </c>
      <c r="F1040" s="13">
        <v>16</v>
      </c>
      <c r="G1040" s="14">
        <v>120</v>
      </c>
      <c r="H1040" s="1"/>
      <c r="I1040" s="1"/>
      <c r="J1040" s="13"/>
      <c r="K1040" s="15">
        <v>960</v>
      </c>
      <c r="L1040" s="2" t="s">
        <v>21</v>
      </c>
      <c r="M1040" s="16">
        <f t="shared" si="23"/>
        <v>0.23529411764705882</v>
      </c>
      <c r="N1040" s="17">
        <v>44620.409722222219</v>
      </c>
      <c r="O1040" s="17">
        <v>44628.708333333336</v>
      </c>
      <c r="P1040" s="11"/>
      <c r="Q1040" s="18">
        <v>44620.579861111109</v>
      </c>
    </row>
    <row r="1041" spans="1:17" x14ac:dyDescent="0.4">
      <c r="A1041" s="11">
        <v>1040</v>
      </c>
      <c r="B1041" s="11" t="s">
        <v>836</v>
      </c>
      <c r="C1041" s="11" t="s">
        <v>147</v>
      </c>
      <c r="D1041" s="1"/>
      <c r="E1041" s="2" t="s">
        <v>33</v>
      </c>
      <c r="F1041" s="13">
        <v>2</v>
      </c>
      <c r="G1041" s="14">
        <v>1650</v>
      </c>
      <c r="H1041" s="1"/>
      <c r="I1041" s="1"/>
      <c r="J1041" s="13"/>
      <c r="K1041" s="15">
        <v>1650</v>
      </c>
      <c r="L1041" s="2" t="s">
        <v>21</v>
      </c>
      <c r="M1041" s="16">
        <f t="shared" si="23"/>
        <v>0.40441176470588236</v>
      </c>
      <c r="N1041" s="17">
        <v>44620.416666666664</v>
      </c>
      <c r="O1041" s="17">
        <v>44620.708333333336</v>
      </c>
      <c r="P1041" s="11" t="s">
        <v>79</v>
      </c>
      <c r="Q1041" s="18">
        <v>44620.583333333336</v>
      </c>
    </row>
    <row r="1042" spans="1:17" x14ac:dyDescent="0.4">
      <c r="A1042" s="11">
        <v>1041</v>
      </c>
      <c r="B1042" s="11" t="s">
        <v>95</v>
      </c>
      <c r="C1042" s="11" t="s">
        <v>1021</v>
      </c>
      <c r="D1042" s="1"/>
      <c r="E1042" s="2" t="s">
        <v>33</v>
      </c>
      <c r="F1042" s="13">
        <v>2</v>
      </c>
      <c r="G1042" s="14">
        <v>1300</v>
      </c>
      <c r="H1042" s="1"/>
      <c r="I1042" s="1"/>
      <c r="J1042" s="13"/>
      <c r="K1042" s="15">
        <v>1300</v>
      </c>
      <c r="L1042" s="2" t="s">
        <v>21</v>
      </c>
      <c r="M1042" s="16">
        <f t="shared" si="20"/>
        <v>0.31862745098039214</v>
      </c>
      <c r="N1042" s="17">
        <v>44620.59375</v>
      </c>
      <c r="O1042" s="17">
        <v>44623.708333333336</v>
      </c>
      <c r="P1042" s="11"/>
      <c r="Q1042" s="18">
        <v>44620.711805555555</v>
      </c>
    </row>
    <row r="1043" spans="1:17" x14ac:dyDescent="0.4">
      <c r="A1043" s="11">
        <v>1042</v>
      </c>
      <c r="B1043" s="11" t="s">
        <v>95</v>
      </c>
      <c r="C1043" s="11" t="s">
        <v>1022</v>
      </c>
      <c r="D1043" s="1"/>
      <c r="E1043" s="2" t="s">
        <v>33</v>
      </c>
      <c r="F1043" s="13">
        <v>2</v>
      </c>
      <c r="G1043" s="14">
        <v>2600</v>
      </c>
      <c r="H1043" s="1"/>
      <c r="I1043" s="1"/>
      <c r="J1043" s="13"/>
      <c r="K1043" s="15">
        <v>2600</v>
      </c>
      <c r="L1043" s="2" t="s">
        <v>21</v>
      </c>
      <c r="M1043" s="16">
        <f t="shared" ref="M1043:M1126" si="24">IF(E1043="中綴じ製本",F1043/4*G1043/68*2/60,IF(AND(E1043="ホチキス",L1043="Ａ３"),F1043*G1043/68*1.5/60,IF(AND(E1043="ホチキス",L1043="Ａ４"),F1043*G1043/136*1.5/60,IF(OR(E1043="単票",E1043="くるみ製本",E1043="丁合い"),F1043*G1043/136/60,0))))</f>
        <v>0.63725490196078427</v>
      </c>
      <c r="N1043" s="17">
        <v>44620.59375</v>
      </c>
      <c r="O1043" s="17">
        <v>44623.708333333336</v>
      </c>
      <c r="P1043" s="11"/>
      <c r="Q1043" s="18">
        <v>44621.416666666664</v>
      </c>
    </row>
    <row r="1044" spans="1:17" x14ac:dyDescent="0.4">
      <c r="A1044" s="11">
        <v>1043</v>
      </c>
      <c r="B1044" s="11" t="s">
        <v>204</v>
      </c>
      <c r="C1044" s="11" t="s">
        <v>1023</v>
      </c>
      <c r="D1044" s="1"/>
      <c r="E1044" s="2" t="s">
        <v>33</v>
      </c>
      <c r="F1044" s="13">
        <v>2</v>
      </c>
      <c r="G1044" s="14">
        <v>12250</v>
      </c>
      <c r="H1044" s="1" t="s">
        <v>20</v>
      </c>
      <c r="I1044" s="1"/>
      <c r="J1044" s="13"/>
      <c r="K1044" s="15">
        <v>12250</v>
      </c>
      <c r="L1044" s="2" t="s">
        <v>21</v>
      </c>
      <c r="M1044" s="16">
        <f t="shared" si="24"/>
        <v>3.0024509803921569</v>
      </c>
      <c r="N1044" s="17">
        <v>44621.399305555555</v>
      </c>
      <c r="O1044" s="17">
        <v>44630.708333333336</v>
      </c>
      <c r="P1044" s="11"/>
      <c r="Q1044" s="18">
        <v>44622.631944444445</v>
      </c>
    </row>
    <row r="1045" spans="1:17" x14ac:dyDescent="0.4">
      <c r="A1045" s="11">
        <v>1044</v>
      </c>
      <c r="B1045" s="11" t="s">
        <v>204</v>
      </c>
      <c r="C1045" s="11" t="s">
        <v>205</v>
      </c>
      <c r="D1045" s="1"/>
      <c r="E1045" s="2" t="s">
        <v>24</v>
      </c>
      <c r="F1045" s="13">
        <v>17</v>
      </c>
      <c r="G1045" s="14">
        <v>50</v>
      </c>
      <c r="H1045" s="1"/>
      <c r="I1045" s="1"/>
      <c r="J1045" s="13"/>
      <c r="K1045" s="15">
        <v>450</v>
      </c>
      <c r="L1045" s="2" t="s">
        <v>21</v>
      </c>
      <c r="M1045" s="16">
        <f t="shared" si="24"/>
        <v>0.15625</v>
      </c>
      <c r="N1045" s="17">
        <v>44621.399305555555</v>
      </c>
      <c r="O1045" s="17">
        <v>44624.708333333336</v>
      </c>
      <c r="P1045" s="11"/>
      <c r="Q1045" s="18">
        <v>44621.489583333336</v>
      </c>
    </row>
    <row r="1046" spans="1:17" x14ac:dyDescent="0.4">
      <c r="A1046" s="11">
        <v>1045</v>
      </c>
      <c r="B1046" s="11" t="s">
        <v>210</v>
      </c>
      <c r="C1046" s="11" t="s">
        <v>1024</v>
      </c>
      <c r="D1046" s="1"/>
      <c r="E1046" s="2" t="s">
        <v>58</v>
      </c>
      <c r="F1046" s="13">
        <v>12</v>
      </c>
      <c r="G1046" s="14">
        <v>1300</v>
      </c>
      <c r="H1046" s="1"/>
      <c r="I1046" s="1" t="s">
        <v>20</v>
      </c>
      <c r="J1046" s="13">
        <v>3900</v>
      </c>
      <c r="K1046" s="15">
        <v>3900</v>
      </c>
      <c r="L1046" s="2" t="s">
        <v>59</v>
      </c>
      <c r="M1046" s="16">
        <f t="shared" si="24"/>
        <v>1.9117647058823528</v>
      </c>
      <c r="N1046" s="17">
        <v>44621.5</v>
      </c>
      <c r="O1046" s="17">
        <v>44624.708333333336</v>
      </c>
      <c r="P1046" s="11"/>
      <c r="Q1046" s="18">
        <v>44623.527777777781</v>
      </c>
    </row>
    <row r="1047" spans="1:17" x14ac:dyDescent="0.4">
      <c r="A1047" s="11">
        <v>1046</v>
      </c>
      <c r="B1047" s="11" t="s">
        <v>73</v>
      </c>
      <c r="C1047" s="11" t="s">
        <v>1025</v>
      </c>
      <c r="D1047" s="1"/>
      <c r="E1047" s="2" t="s">
        <v>33</v>
      </c>
      <c r="F1047" s="13">
        <v>2</v>
      </c>
      <c r="G1047" s="14">
        <v>3700</v>
      </c>
      <c r="H1047" s="1"/>
      <c r="I1047" s="1"/>
      <c r="J1047" s="13"/>
      <c r="K1047" s="15">
        <v>3700</v>
      </c>
      <c r="L1047" s="2" t="s">
        <v>21</v>
      </c>
      <c r="M1047" s="16">
        <f t="shared" si="24"/>
        <v>0.90686274509803921</v>
      </c>
      <c r="N1047" s="17">
        <v>44621.552083333336</v>
      </c>
      <c r="O1047" s="17">
        <v>44634.708333333336</v>
      </c>
      <c r="P1047" s="11"/>
      <c r="Q1047" s="18">
        <v>44623.465277777781</v>
      </c>
    </row>
    <row r="1048" spans="1:17" x14ac:dyDescent="0.4">
      <c r="A1048" s="11">
        <v>1047</v>
      </c>
      <c r="B1048" s="11" t="s">
        <v>73</v>
      </c>
      <c r="C1048" s="11" t="s">
        <v>1026</v>
      </c>
      <c r="D1048" s="1"/>
      <c r="E1048" s="2" t="s">
        <v>66</v>
      </c>
      <c r="F1048" s="13">
        <v>3</v>
      </c>
      <c r="G1048" s="14">
        <v>400</v>
      </c>
      <c r="H1048" s="1"/>
      <c r="I1048" s="1" t="s">
        <v>20</v>
      </c>
      <c r="J1048" s="13"/>
      <c r="K1048" s="15">
        <v>800</v>
      </c>
      <c r="L1048" s="2" t="s">
        <v>21</v>
      </c>
      <c r="M1048" s="16">
        <f t="shared" si="24"/>
        <v>0.14705882352941177</v>
      </c>
      <c r="N1048" s="17">
        <v>44621.552083333336</v>
      </c>
      <c r="O1048" s="17">
        <v>44634.708333333336</v>
      </c>
      <c r="P1048" s="11"/>
      <c r="Q1048" s="18">
        <v>44623.493055555555</v>
      </c>
    </row>
    <row r="1049" spans="1:17" x14ac:dyDescent="0.4">
      <c r="A1049" s="11">
        <v>1048</v>
      </c>
      <c r="B1049" s="11" t="s">
        <v>73</v>
      </c>
      <c r="C1049" s="11" t="s">
        <v>1027</v>
      </c>
      <c r="D1049" s="1"/>
      <c r="E1049" s="2" t="s">
        <v>33</v>
      </c>
      <c r="F1049" s="13">
        <v>2</v>
      </c>
      <c r="G1049" s="14">
        <v>1400</v>
      </c>
      <c r="H1049" s="1"/>
      <c r="I1049" s="1"/>
      <c r="J1049" s="13"/>
      <c r="K1049" s="15">
        <v>1400</v>
      </c>
      <c r="L1049" s="2" t="s">
        <v>21</v>
      </c>
      <c r="M1049" s="16">
        <f t="shared" si="24"/>
        <v>0.34313725490196079</v>
      </c>
      <c r="N1049" s="17">
        <v>44621.552083333336</v>
      </c>
      <c r="O1049" s="17">
        <v>44634.708333333336</v>
      </c>
      <c r="P1049" s="11"/>
      <c r="Q1049" s="18">
        <v>44623.479166666664</v>
      </c>
    </row>
    <row r="1050" spans="1:17" x14ac:dyDescent="0.4">
      <c r="A1050" s="11">
        <v>1049</v>
      </c>
      <c r="B1050" s="11" t="s">
        <v>22</v>
      </c>
      <c r="C1050" s="11" t="s">
        <v>620</v>
      </c>
      <c r="D1050" s="1"/>
      <c r="E1050" s="2" t="s">
        <v>33</v>
      </c>
      <c r="F1050" s="13">
        <v>4</v>
      </c>
      <c r="G1050" s="14">
        <v>4000</v>
      </c>
      <c r="H1050" s="1"/>
      <c r="I1050" s="1"/>
      <c r="J1050" s="13"/>
      <c r="K1050" s="15">
        <v>4000</v>
      </c>
      <c r="L1050" s="2" t="s">
        <v>59</v>
      </c>
      <c r="M1050" s="16">
        <f t="shared" si="24"/>
        <v>1.9607843137254901</v>
      </c>
      <c r="N1050" s="17">
        <v>44621.559027777781</v>
      </c>
      <c r="O1050" s="17">
        <v>44624.708333333336</v>
      </c>
      <c r="P1050" s="11" t="s">
        <v>706</v>
      </c>
      <c r="Q1050" s="18">
        <v>44622.472222222219</v>
      </c>
    </row>
    <row r="1051" spans="1:17" x14ac:dyDescent="0.4">
      <c r="A1051" s="11">
        <v>1050</v>
      </c>
      <c r="B1051" s="11" t="s">
        <v>95</v>
      </c>
      <c r="C1051" s="11" t="s">
        <v>1028</v>
      </c>
      <c r="D1051" s="1"/>
      <c r="E1051" s="2" t="s">
        <v>58</v>
      </c>
      <c r="F1051" s="13">
        <v>14</v>
      </c>
      <c r="G1051" s="14">
        <v>400</v>
      </c>
      <c r="H1051" s="1" t="s">
        <v>20</v>
      </c>
      <c r="I1051" s="1"/>
      <c r="J1051" s="13"/>
      <c r="K1051" s="15">
        <v>1600</v>
      </c>
      <c r="L1051" s="2" t="s">
        <v>59</v>
      </c>
      <c r="M1051" s="16">
        <f t="shared" si="24"/>
        <v>0.68627450980392157</v>
      </c>
      <c r="N1051" s="17">
        <v>44621.586805555555</v>
      </c>
      <c r="O1051" s="17">
        <v>44624.708333333336</v>
      </c>
      <c r="P1051" s="11"/>
      <c r="Q1051" s="18">
        <v>44622.690972222219</v>
      </c>
    </row>
    <row r="1052" spans="1:17" x14ac:dyDescent="0.4">
      <c r="A1052" s="11">
        <v>1051</v>
      </c>
      <c r="B1052" s="11" t="s">
        <v>95</v>
      </c>
      <c r="C1052" s="11" t="s">
        <v>1029</v>
      </c>
      <c r="D1052" s="1"/>
      <c r="E1052" s="2" t="s">
        <v>33</v>
      </c>
      <c r="F1052" s="13">
        <v>1</v>
      </c>
      <c r="G1052" s="14">
        <v>850</v>
      </c>
      <c r="H1052" s="1"/>
      <c r="I1052" s="1"/>
      <c r="J1052" s="13"/>
      <c r="K1052" s="15">
        <v>850</v>
      </c>
      <c r="L1052" s="2" t="s">
        <v>21</v>
      </c>
      <c r="M1052" s="16">
        <f t="shared" si="24"/>
        <v>0.10416666666666667</v>
      </c>
      <c r="N1052" s="17">
        <v>44621.586805555555</v>
      </c>
      <c r="O1052" s="17">
        <v>44624.708333333336</v>
      </c>
      <c r="P1052" s="11"/>
      <c r="Q1052" s="18">
        <v>44622.621527777781</v>
      </c>
    </row>
    <row r="1053" spans="1:17" x14ac:dyDescent="0.4">
      <c r="A1053" s="11">
        <v>1052</v>
      </c>
      <c r="B1053" s="11" t="s">
        <v>95</v>
      </c>
      <c r="C1053" s="11" t="s">
        <v>1030</v>
      </c>
      <c r="D1053" s="1"/>
      <c r="E1053" s="2" t="s">
        <v>33</v>
      </c>
      <c r="F1053" s="13">
        <v>2</v>
      </c>
      <c r="G1053" s="14">
        <v>6000</v>
      </c>
      <c r="H1053" s="1"/>
      <c r="I1053" s="1"/>
      <c r="J1053" s="13"/>
      <c r="K1053" s="15">
        <v>6000</v>
      </c>
      <c r="L1053" s="2" t="s">
        <v>21</v>
      </c>
      <c r="M1053" s="16">
        <f t="shared" si="24"/>
        <v>1.4705882352941175</v>
      </c>
      <c r="N1053" s="17">
        <v>44621.611111111109</v>
      </c>
      <c r="O1053" s="17">
        <v>44623.708333333336</v>
      </c>
      <c r="P1053" s="11"/>
      <c r="Q1053" s="18">
        <v>44622.465277777781</v>
      </c>
    </row>
    <row r="1054" spans="1:17" x14ac:dyDescent="0.4">
      <c r="A1054" s="11">
        <v>1053</v>
      </c>
      <c r="B1054" s="11" t="s">
        <v>22</v>
      </c>
      <c r="C1054" s="11" t="s">
        <v>727</v>
      </c>
      <c r="D1054" s="1"/>
      <c r="E1054" s="2" t="s">
        <v>33</v>
      </c>
      <c r="F1054" s="13">
        <v>4</v>
      </c>
      <c r="G1054" s="14">
        <v>6300</v>
      </c>
      <c r="H1054" s="1"/>
      <c r="I1054" s="1"/>
      <c r="J1054" s="13"/>
      <c r="K1054" s="15">
        <v>6300</v>
      </c>
      <c r="L1054" s="2" t="s">
        <v>59</v>
      </c>
      <c r="M1054" s="16">
        <f t="shared" si="24"/>
        <v>3.0882352941176467</v>
      </c>
      <c r="N1054" s="17">
        <v>44621.670138888891</v>
      </c>
      <c r="O1054" s="17">
        <v>44624.708333333336</v>
      </c>
      <c r="P1054" s="11"/>
      <c r="Q1054" s="18">
        <v>44622.611111111109</v>
      </c>
    </row>
    <row r="1055" spans="1:17" x14ac:dyDescent="0.4">
      <c r="A1055" s="11">
        <v>1054</v>
      </c>
      <c r="B1055" s="11" t="s">
        <v>546</v>
      </c>
      <c r="C1055" s="11" t="s">
        <v>821</v>
      </c>
      <c r="D1055" s="1" t="s">
        <v>20</v>
      </c>
      <c r="E1055" s="2" t="s">
        <v>24</v>
      </c>
      <c r="F1055" s="13">
        <v>21</v>
      </c>
      <c r="G1055" s="14">
        <v>100</v>
      </c>
      <c r="H1055" s="1"/>
      <c r="I1055" s="1"/>
      <c r="J1055" s="13"/>
      <c r="K1055" s="15">
        <v>1100</v>
      </c>
      <c r="L1055" s="2" t="s">
        <v>21</v>
      </c>
      <c r="M1055" s="16">
        <f t="shared" si="24"/>
        <v>0.3860294117647059</v>
      </c>
      <c r="N1055" s="17">
        <v>44622.385416666664</v>
      </c>
      <c r="O1055" s="17">
        <v>44624.708333333336</v>
      </c>
      <c r="P1055" s="11"/>
      <c r="Q1055" s="18">
        <v>44622.635416666664</v>
      </c>
    </row>
    <row r="1056" spans="1:17" x14ac:dyDescent="0.4">
      <c r="A1056" s="11">
        <v>1055</v>
      </c>
      <c r="B1056" s="11" t="s">
        <v>546</v>
      </c>
      <c r="C1056" s="11" t="s">
        <v>201</v>
      </c>
      <c r="D1056" s="1" t="s">
        <v>20</v>
      </c>
      <c r="E1056" s="2" t="s">
        <v>24</v>
      </c>
      <c r="F1056" s="13">
        <v>34</v>
      </c>
      <c r="G1056" s="14">
        <v>200</v>
      </c>
      <c r="H1056" s="1"/>
      <c r="I1056" s="1"/>
      <c r="J1056" s="13"/>
      <c r="K1056" s="15">
        <v>3400</v>
      </c>
      <c r="L1056" s="2" t="s">
        <v>21</v>
      </c>
      <c r="M1056" s="16">
        <f t="shared" si="24"/>
        <v>1.25</v>
      </c>
      <c r="N1056" s="17">
        <v>44622.385416666664</v>
      </c>
      <c r="O1056" s="17">
        <v>44624.708333333336</v>
      </c>
      <c r="P1056" s="11"/>
      <c r="Q1056" s="18">
        <v>44622.680555555555</v>
      </c>
    </row>
    <row r="1057" spans="1:17" x14ac:dyDescent="0.4">
      <c r="A1057" s="11">
        <v>1056</v>
      </c>
      <c r="B1057" s="11" t="s">
        <v>650</v>
      </c>
      <c r="C1057" s="11" t="s">
        <v>1031</v>
      </c>
      <c r="D1057" s="1"/>
      <c r="E1057" s="2" t="s">
        <v>33</v>
      </c>
      <c r="F1057" s="13">
        <v>1</v>
      </c>
      <c r="G1057" s="14">
        <v>800</v>
      </c>
      <c r="H1057" s="1"/>
      <c r="I1057" s="1"/>
      <c r="J1057" s="13"/>
      <c r="K1057" s="15">
        <v>800</v>
      </c>
      <c r="L1057" s="2" t="s">
        <v>21</v>
      </c>
      <c r="M1057" s="16">
        <f t="shared" si="24"/>
        <v>9.8039215686274522E-2</v>
      </c>
      <c r="N1057" s="17">
        <v>44622.395833333336</v>
      </c>
      <c r="O1057" s="17">
        <v>44624.708333333336</v>
      </c>
      <c r="P1057" s="11"/>
      <c r="Q1057" s="18">
        <v>44622.475694444445</v>
      </c>
    </row>
    <row r="1058" spans="1:17" x14ac:dyDescent="0.4">
      <c r="A1058" s="11">
        <v>1057</v>
      </c>
      <c r="B1058" s="11" t="s">
        <v>50</v>
      </c>
      <c r="C1058" s="11" t="s">
        <v>854</v>
      </c>
      <c r="D1058" s="1" t="s">
        <v>20</v>
      </c>
      <c r="E1058" s="2" t="s">
        <v>33</v>
      </c>
      <c r="F1058" s="13">
        <v>2</v>
      </c>
      <c r="G1058" s="14">
        <v>4000</v>
      </c>
      <c r="H1058" s="1" t="s">
        <v>20</v>
      </c>
      <c r="I1058" s="1"/>
      <c r="J1058" s="13">
        <v>4000</v>
      </c>
      <c r="K1058" s="15">
        <v>4000</v>
      </c>
      <c r="L1058" s="2" t="s">
        <v>21</v>
      </c>
      <c r="M1058" s="16">
        <f t="shared" si="24"/>
        <v>0.98039215686274506</v>
      </c>
      <c r="N1058" s="17">
        <v>44622.409722222219</v>
      </c>
      <c r="O1058" s="17">
        <v>44624.708333333336</v>
      </c>
      <c r="P1058" s="11"/>
      <c r="Q1058" s="18">
        <v>44623.420138888891</v>
      </c>
    </row>
    <row r="1059" spans="1:17" x14ac:dyDescent="0.4">
      <c r="A1059" s="11">
        <v>1058</v>
      </c>
      <c r="B1059" s="11" t="s">
        <v>50</v>
      </c>
      <c r="C1059" s="11" t="s">
        <v>1032</v>
      </c>
      <c r="D1059" s="1"/>
      <c r="E1059" s="2" t="s">
        <v>33</v>
      </c>
      <c r="F1059" s="13">
        <v>1</v>
      </c>
      <c r="G1059" s="14">
        <v>1000</v>
      </c>
      <c r="H1059" s="1" t="s">
        <v>20</v>
      </c>
      <c r="I1059" s="1"/>
      <c r="J1059" s="13">
        <v>1000</v>
      </c>
      <c r="K1059" s="15">
        <v>1000</v>
      </c>
      <c r="L1059" s="2" t="s">
        <v>21</v>
      </c>
      <c r="M1059" s="16">
        <f t="shared" si="24"/>
        <v>0.12254901960784313</v>
      </c>
      <c r="N1059" s="17">
        <v>44622.409722222219</v>
      </c>
      <c r="O1059" s="17">
        <v>44624.708333333336</v>
      </c>
      <c r="P1059" s="11"/>
      <c r="Q1059" s="18">
        <v>44622.697916666664</v>
      </c>
    </row>
    <row r="1060" spans="1:17" x14ac:dyDescent="0.4">
      <c r="A1060" s="11">
        <v>1059</v>
      </c>
      <c r="B1060" s="11" t="s">
        <v>95</v>
      </c>
      <c r="C1060" s="11" t="s">
        <v>1033</v>
      </c>
      <c r="D1060" s="1" t="s">
        <v>20</v>
      </c>
      <c r="E1060" s="2" t="s">
        <v>33</v>
      </c>
      <c r="F1060" s="13">
        <v>2</v>
      </c>
      <c r="G1060" s="14">
        <v>100</v>
      </c>
      <c r="H1060" s="1"/>
      <c r="I1060" s="1"/>
      <c r="J1060" s="13"/>
      <c r="K1060" s="15">
        <v>100</v>
      </c>
      <c r="L1060" s="2" t="s">
        <v>21</v>
      </c>
      <c r="M1060" s="16">
        <f>IF(E1060="中綴じ製本",F1060/4*G1060/68*2/60,IF(AND(E1060="ホチキス",L1060="Ａ３"),F1060*G1060/68*1.5/60,IF(AND(E1060="ホチキス",L1060="Ａ４"),F1060*G1060/136*1.5/60,IF(OR(E1060="単票",E1060="くるみ製本",E1060="丁合い"),F1060*G1060/136/60,0))))</f>
        <v>2.4509803921568631E-2</v>
      </c>
      <c r="N1060" s="17">
        <v>44622.451388888891</v>
      </c>
      <c r="O1060" s="17">
        <v>44623.708333333336</v>
      </c>
      <c r="P1060" s="11"/>
      <c r="Q1060" s="18">
        <v>44622.46875</v>
      </c>
    </row>
    <row r="1061" spans="1:17" x14ac:dyDescent="0.4">
      <c r="A1061" s="11">
        <v>1060</v>
      </c>
      <c r="B1061" s="11" t="s">
        <v>95</v>
      </c>
      <c r="C1061" s="11" t="s">
        <v>1034</v>
      </c>
      <c r="D1061" s="1"/>
      <c r="E1061" s="2" t="s">
        <v>58</v>
      </c>
      <c r="F1061" s="13">
        <v>58</v>
      </c>
      <c r="G1061" s="14">
        <v>1050</v>
      </c>
      <c r="H1061" s="1" t="s">
        <v>20</v>
      </c>
      <c r="I1061" s="1"/>
      <c r="J1061" s="13"/>
      <c r="K1061" s="15">
        <v>15750</v>
      </c>
      <c r="L1061" s="2" t="s">
        <v>21</v>
      </c>
      <c r="M1061" s="16">
        <f t="shared" ref="M1061:M1077" si="25">IF(E1061="中綴じ製本",F1061/4*G1061/68*2/60,IF(AND(E1061="ホチキス",L1061="Ａ３"),F1061*G1061/68*1.5/60,IF(AND(E1061="ホチキス",L1061="Ａ４"),F1061*G1061/136*1.5/60,IF(OR(E1061="単票",E1061="くるみ製本",E1061="丁合い"),F1061*G1061/136/60,0))))</f>
        <v>7.4632352941176476</v>
      </c>
      <c r="N1061" s="17">
        <v>44622.583333333336</v>
      </c>
      <c r="O1061" s="17">
        <v>44628.708333333336</v>
      </c>
      <c r="P1061" s="11"/>
      <c r="Q1061" s="18">
        <v>44624.541666666664</v>
      </c>
    </row>
    <row r="1062" spans="1:17" x14ac:dyDescent="0.4">
      <c r="A1062" s="11">
        <v>1061</v>
      </c>
      <c r="B1062" s="11" t="s">
        <v>245</v>
      </c>
      <c r="C1062" s="11" t="s">
        <v>1035</v>
      </c>
      <c r="D1062" s="1"/>
      <c r="E1062" s="2" t="s">
        <v>33</v>
      </c>
      <c r="F1062" s="13">
        <v>1</v>
      </c>
      <c r="G1062" s="14">
        <v>1550</v>
      </c>
      <c r="H1062" s="1"/>
      <c r="I1062" s="1" t="s">
        <v>20</v>
      </c>
      <c r="J1062" s="13"/>
      <c r="K1062" s="15">
        <v>1550</v>
      </c>
      <c r="L1062" s="2" t="s">
        <v>21</v>
      </c>
      <c r="M1062" s="16">
        <f t="shared" si="25"/>
        <v>0.18995098039215685</v>
      </c>
      <c r="N1062" s="17">
        <v>44622.704861111109</v>
      </c>
      <c r="O1062" s="17">
        <v>44627.708333333336</v>
      </c>
      <c r="P1062" s="11" t="s">
        <v>28</v>
      </c>
      <c r="Q1062" s="18">
        <v>44624.569444444445</v>
      </c>
    </row>
    <row r="1063" spans="1:17" x14ac:dyDescent="0.4">
      <c r="A1063" s="11">
        <v>1062</v>
      </c>
      <c r="B1063" s="11" t="s">
        <v>245</v>
      </c>
      <c r="C1063" s="11" t="s">
        <v>1036</v>
      </c>
      <c r="D1063" s="1"/>
      <c r="E1063" s="2" t="s">
        <v>33</v>
      </c>
      <c r="F1063" s="13">
        <v>2</v>
      </c>
      <c r="G1063" s="14">
        <v>1550</v>
      </c>
      <c r="H1063" s="1"/>
      <c r="I1063" s="1" t="s">
        <v>20</v>
      </c>
      <c r="J1063" s="13"/>
      <c r="K1063" s="15">
        <v>1550</v>
      </c>
      <c r="L1063" s="2" t="s">
        <v>21</v>
      </c>
      <c r="M1063" s="16">
        <f t="shared" si="25"/>
        <v>0.37990196078431371</v>
      </c>
      <c r="N1063" s="17">
        <v>44622.704861111109</v>
      </c>
      <c r="O1063" s="17">
        <v>44627.708333333336</v>
      </c>
      <c r="P1063" s="11" t="s">
        <v>28</v>
      </c>
      <c r="Q1063" s="18">
        <v>44624.559027777781</v>
      </c>
    </row>
    <row r="1064" spans="1:17" x14ac:dyDescent="0.4">
      <c r="A1064" s="11">
        <v>1063</v>
      </c>
      <c r="B1064" s="11" t="s">
        <v>245</v>
      </c>
      <c r="C1064" s="11" t="s">
        <v>1037</v>
      </c>
      <c r="D1064" s="1"/>
      <c r="E1064" s="2" t="s">
        <v>33</v>
      </c>
      <c r="F1064" s="13">
        <v>2</v>
      </c>
      <c r="G1064" s="14">
        <v>1550</v>
      </c>
      <c r="H1064" s="1"/>
      <c r="I1064" s="1" t="s">
        <v>20</v>
      </c>
      <c r="J1064" s="13"/>
      <c r="K1064" s="15">
        <v>1550</v>
      </c>
      <c r="L1064" s="2" t="s">
        <v>21</v>
      </c>
      <c r="M1064" s="16">
        <f t="shared" si="25"/>
        <v>0.37990196078431371</v>
      </c>
      <c r="N1064" s="17">
        <v>44622.704861111109</v>
      </c>
      <c r="O1064" s="17">
        <v>44627.708333333336</v>
      </c>
      <c r="P1064" s="11" t="s">
        <v>28</v>
      </c>
      <c r="Q1064" s="18">
        <v>44624.579861111109</v>
      </c>
    </row>
    <row r="1065" spans="1:17" x14ac:dyDescent="0.4">
      <c r="A1065" s="11">
        <v>1064</v>
      </c>
      <c r="B1065" s="11" t="s">
        <v>95</v>
      </c>
      <c r="C1065" s="11" t="s">
        <v>1038</v>
      </c>
      <c r="D1065" s="1"/>
      <c r="E1065" s="2" t="s">
        <v>24</v>
      </c>
      <c r="F1065" s="13">
        <v>46</v>
      </c>
      <c r="G1065" s="14">
        <v>250</v>
      </c>
      <c r="H1065" s="1"/>
      <c r="I1065" s="1"/>
      <c r="J1065" s="13"/>
      <c r="K1065" s="15">
        <v>5750</v>
      </c>
      <c r="L1065" s="2" t="s">
        <v>21</v>
      </c>
      <c r="M1065" s="16">
        <f t="shared" si="25"/>
        <v>2.1139705882352944</v>
      </c>
      <c r="N1065" s="17">
        <v>44623.555555555555</v>
      </c>
      <c r="O1065" s="17">
        <v>44628.708333333336</v>
      </c>
      <c r="P1065" s="11"/>
      <c r="Q1065" s="18">
        <v>44623.701388888891</v>
      </c>
    </row>
    <row r="1066" spans="1:17" x14ac:dyDescent="0.4">
      <c r="A1066" s="11">
        <v>1065</v>
      </c>
      <c r="B1066" s="11" t="s">
        <v>36</v>
      </c>
      <c r="C1066" s="11" t="s">
        <v>1039</v>
      </c>
      <c r="D1066" s="1"/>
      <c r="E1066" s="2" t="s">
        <v>19</v>
      </c>
      <c r="F1066" s="13">
        <v>241</v>
      </c>
      <c r="G1066" s="14">
        <v>60</v>
      </c>
      <c r="H1066" s="1" t="s">
        <v>20</v>
      </c>
      <c r="I1066" s="1"/>
      <c r="J1066" s="13"/>
      <c r="K1066" s="15">
        <v>7260</v>
      </c>
      <c r="L1066" s="2" t="s">
        <v>21</v>
      </c>
      <c r="M1066" s="16">
        <f t="shared" si="25"/>
        <v>1.7720588235294119</v>
      </c>
      <c r="N1066" s="17">
        <v>44623.579861111109</v>
      </c>
      <c r="O1066" s="17">
        <v>44648.708333333336</v>
      </c>
      <c r="P1066" s="11"/>
      <c r="Q1066" s="18">
        <v>44643.430555555555</v>
      </c>
    </row>
    <row r="1067" spans="1:17" x14ac:dyDescent="0.4">
      <c r="A1067" s="11">
        <v>1066</v>
      </c>
      <c r="B1067" s="11" t="s">
        <v>36</v>
      </c>
      <c r="C1067" s="11" t="s">
        <v>1040</v>
      </c>
      <c r="D1067" s="1"/>
      <c r="E1067" s="2" t="s">
        <v>19</v>
      </c>
      <c r="F1067" s="13">
        <v>6</v>
      </c>
      <c r="G1067" s="14">
        <v>60</v>
      </c>
      <c r="H1067" s="1" t="s">
        <v>20</v>
      </c>
      <c r="I1067" s="1" t="s">
        <v>20</v>
      </c>
      <c r="J1067" s="13"/>
      <c r="K1067" s="15">
        <v>180</v>
      </c>
      <c r="L1067" s="2" t="s">
        <v>59</v>
      </c>
      <c r="M1067" s="16">
        <f t="shared" si="25"/>
        <v>4.4117647058823525E-2</v>
      </c>
      <c r="N1067" s="17">
        <v>44623.579861111109</v>
      </c>
      <c r="O1067" s="17">
        <v>44648.708333333336</v>
      </c>
      <c r="P1067" s="11"/>
      <c r="Q1067" s="18">
        <v>44643.430555555555</v>
      </c>
    </row>
    <row r="1068" spans="1:17" x14ac:dyDescent="0.4">
      <c r="A1068" s="11">
        <v>1067</v>
      </c>
      <c r="B1068" s="11" t="s">
        <v>31</v>
      </c>
      <c r="C1068" s="11" t="s">
        <v>1041</v>
      </c>
      <c r="D1068" s="1"/>
      <c r="E1068" s="2" t="s">
        <v>33</v>
      </c>
      <c r="F1068" s="13">
        <v>2</v>
      </c>
      <c r="G1068" s="14">
        <v>20000</v>
      </c>
      <c r="H1068" s="1"/>
      <c r="I1068" s="1"/>
      <c r="J1068" s="13"/>
      <c r="K1068" s="15">
        <v>20000</v>
      </c>
      <c r="L1068" s="2" t="s">
        <v>21</v>
      </c>
      <c r="M1068" s="16">
        <f t="shared" si="25"/>
        <v>4.9019607843137258</v>
      </c>
      <c r="N1068" s="17">
        <v>44623.604166666664</v>
      </c>
      <c r="O1068" s="17">
        <v>44630.708333333336</v>
      </c>
      <c r="P1068" s="11"/>
      <c r="Q1068" s="18">
        <v>44624.631944444445</v>
      </c>
    </row>
    <row r="1069" spans="1:17" x14ac:dyDescent="0.4">
      <c r="A1069" s="11">
        <v>1068</v>
      </c>
      <c r="B1069" s="11" t="s">
        <v>31</v>
      </c>
      <c r="C1069" s="11" t="s">
        <v>887</v>
      </c>
      <c r="D1069" s="1"/>
      <c r="E1069" s="2" t="s">
        <v>33</v>
      </c>
      <c r="F1069" s="13">
        <v>2</v>
      </c>
      <c r="G1069" s="14">
        <v>10000</v>
      </c>
      <c r="H1069" s="1"/>
      <c r="I1069" s="1"/>
      <c r="J1069" s="13"/>
      <c r="K1069" s="15">
        <v>10000</v>
      </c>
      <c r="L1069" s="2" t="s">
        <v>21</v>
      </c>
      <c r="M1069" s="16">
        <f t="shared" si="25"/>
        <v>2.4509803921568629</v>
      </c>
      <c r="N1069" s="17">
        <v>44623.604166666664</v>
      </c>
      <c r="O1069" s="17">
        <v>44630.708333333336</v>
      </c>
      <c r="P1069" s="11"/>
      <c r="Q1069" s="18">
        <v>44624.6875</v>
      </c>
    </row>
    <row r="1070" spans="1:17" x14ac:dyDescent="0.4">
      <c r="A1070" s="11">
        <v>1069</v>
      </c>
      <c r="B1070" s="11" t="s">
        <v>62</v>
      </c>
      <c r="C1070" s="11" t="s">
        <v>1042</v>
      </c>
      <c r="D1070" s="1"/>
      <c r="E1070" s="2" t="s">
        <v>33</v>
      </c>
      <c r="F1070" s="13">
        <v>2</v>
      </c>
      <c r="G1070" s="14">
        <v>400</v>
      </c>
      <c r="H1070" s="1"/>
      <c r="I1070" s="1" t="s">
        <v>20</v>
      </c>
      <c r="J1070" s="13"/>
      <c r="K1070" s="15">
        <v>400</v>
      </c>
      <c r="L1070" s="2" t="s">
        <v>21</v>
      </c>
      <c r="M1070" s="16">
        <f t="shared" si="25"/>
        <v>9.8039215686274522E-2</v>
      </c>
      <c r="N1070" s="17">
        <v>44624.40625</v>
      </c>
      <c r="O1070" s="17">
        <v>44631.708333333336</v>
      </c>
      <c r="P1070" s="11"/>
      <c r="Q1070" s="18">
        <v>44627.541666666664</v>
      </c>
    </row>
    <row r="1071" spans="1:17" x14ac:dyDescent="0.4">
      <c r="A1071" s="11">
        <v>1070</v>
      </c>
      <c r="B1071" s="11" t="s">
        <v>62</v>
      </c>
      <c r="C1071" s="11" t="s">
        <v>1043</v>
      </c>
      <c r="D1071" s="1"/>
      <c r="E1071" s="2" t="s">
        <v>66</v>
      </c>
      <c r="F1071" s="13">
        <v>36</v>
      </c>
      <c r="G1071" s="14">
        <v>200</v>
      </c>
      <c r="H1071" s="1"/>
      <c r="I1071" s="1" t="s">
        <v>20</v>
      </c>
      <c r="J1071" s="13"/>
      <c r="K1071" s="15">
        <v>3600</v>
      </c>
      <c r="L1071" s="2" t="s">
        <v>21</v>
      </c>
      <c r="M1071" s="16">
        <f t="shared" si="25"/>
        <v>0.88235294117647056</v>
      </c>
      <c r="N1071" s="17">
        <v>44624.40625</v>
      </c>
      <c r="O1071" s="17">
        <v>44631.708333333336</v>
      </c>
      <c r="P1071" s="11"/>
      <c r="Q1071" s="18">
        <v>44627.677083333336</v>
      </c>
    </row>
    <row r="1072" spans="1:17" x14ac:dyDescent="0.4">
      <c r="A1072" s="11">
        <v>1071</v>
      </c>
      <c r="B1072" s="11" t="s">
        <v>62</v>
      </c>
      <c r="C1072" s="11" t="s">
        <v>1044</v>
      </c>
      <c r="D1072" s="1"/>
      <c r="E1072" s="2" t="s">
        <v>33</v>
      </c>
      <c r="F1072" s="13">
        <v>2</v>
      </c>
      <c r="G1072" s="14">
        <v>400</v>
      </c>
      <c r="H1072" s="1"/>
      <c r="I1072" s="1" t="s">
        <v>20</v>
      </c>
      <c r="J1072" s="13"/>
      <c r="K1072" s="15">
        <v>400</v>
      </c>
      <c r="L1072" s="2" t="s">
        <v>21</v>
      </c>
      <c r="M1072" s="16">
        <f t="shared" si="25"/>
        <v>9.8039215686274522E-2</v>
      </c>
      <c r="N1072" s="17">
        <v>44624.40625</v>
      </c>
      <c r="O1072" s="17">
        <v>44631.708333333336</v>
      </c>
      <c r="P1072" s="11"/>
      <c r="Q1072" s="18">
        <v>44627.548611111109</v>
      </c>
    </row>
    <row r="1073" spans="1:17" x14ac:dyDescent="0.4">
      <c r="A1073" s="11">
        <v>1072</v>
      </c>
      <c r="B1073" s="11" t="s">
        <v>62</v>
      </c>
      <c r="C1073" s="11" t="s">
        <v>1045</v>
      </c>
      <c r="D1073" s="1"/>
      <c r="E1073" s="2" t="s">
        <v>66</v>
      </c>
      <c r="F1073" s="13">
        <v>36</v>
      </c>
      <c r="G1073" s="14">
        <v>200</v>
      </c>
      <c r="H1073" s="1"/>
      <c r="I1073" s="1" t="s">
        <v>20</v>
      </c>
      <c r="J1073" s="13"/>
      <c r="K1073" s="15">
        <v>3600</v>
      </c>
      <c r="L1073" s="2" t="s">
        <v>21</v>
      </c>
      <c r="M1073" s="16">
        <f t="shared" si="25"/>
        <v>0.88235294117647056</v>
      </c>
      <c r="N1073" s="17">
        <v>44624.40625</v>
      </c>
      <c r="O1073" s="17">
        <v>44631.708333333336</v>
      </c>
      <c r="P1073" s="11"/>
      <c r="Q1073" s="18">
        <v>44628.444444444445</v>
      </c>
    </row>
    <row r="1074" spans="1:17" x14ac:dyDescent="0.4">
      <c r="A1074" s="11">
        <v>1073</v>
      </c>
      <c r="B1074" s="11" t="s">
        <v>22</v>
      </c>
      <c r="C1074" s="11" t="s">
        <v>563</v>
      </c>
      <c r="D1074" s="1"/>
      <c r="E1074" s="2" t="s">
        <v>33</v>
      </c>
      <c r="F1074" s="13">
        <v>4</v>
      </c>
      <c r="G1074" s="14">
        <v>4630</v>
      </c>
      <c r="H1074" s="1"/>
      <c r="I1074" s="1"/>
      <c r="J1074" s="13"/>
      <c r="K1074" s="15">
        <v>4630</v>
      </c>
      <c r="L1074" s="2" t="s">
        <v>59</v>
      </c>
      <c r="M1074" s="16">
        <f t="shared" si="25"/>
        <v>2.2696078431372553</v>
      </c>
      <c r="N1074" s="17">
        <v>44624.583333333336</v>
      </c>
      <c r="O1074" s="17">
        <v>44629.708333333336</v>
      </c>
      <c r="P1074" s="11"/>
      <c r="Q1074" s="18">
        <v>44627.506944444445</v>
      </c>
    </row>
    <row r="1075" spans="1:17" x14ac:dyDescent="0.4">
      <c r="A1075" s="11">
        <v>1074</v>
      </c>
      <c r="B1075" s="11" t="s">
        <v>31</v>
      </c>
      <c r="C1075" s="11" t="s">
        <v>1046</v>
      </c>
      <c r="D1075" s="1"/>
      <c r="E1075" s="2" t="s">
        <v>33</v>
      </c>
      <c r="F1075" s="13">
        <v>1</v>
      </c>
      <c r="G1075" s="14">
        <v>12000</v>
      </c>
      <c r="H1075" s="1"/>
      <c r="I1075" s="1" t="s">
        <v>20</v>
      </c>
      <c r="J1075" s="13"/>
      <c r="K1075" s="15">
        <v>12000</v>
      </c>
      <c r="L1075" s="2" t="s">
        <v>21</v>
      </c>
      <c r="M1075" s="16">
        <f t="shared" si="25"/>
        <v>1.4705882352941175</v>
      </c>
      <c r="N1075" s="17">
        <v>44624.604166666664</v>
      </c>
      <c r="O1075" s="17">
        <v>44629.708333333336</v>
      </c>
      <c r="P1075" s="11"/>
      <c r="Q1075" s="18">
        <v>44624.704861111109</v>
      </c>
    </row>
    <row r="1076" spans="1:17" x14ac:dyDescent="0.4">
      <c r="A1076" s="11">
        <v>1075</v>
      </c>
      <c r="B1076" s="11" t="s">
        <v>31</v>
      </c>
      <c r="C1076" s="11" t="s">
        <v>852</v>
      </c>
      <c r="D1076" s="1"/>
      <c r="E1076" s="2" t="s">
        <v>33</v>
      </c>
      <c r="F1076" s="13">
        <v>2</v>
      </c>
      <c r="G1076" s="14">
        <v>12000</v>
      </c>
      <c r="H1076" s="1"/>
      <c r="I1076" s="1" t="s">
        <v>20</v>
      </c>
      <c r="J1076" s="13"/>
      <c r="K1076" s="15">
        <v>12000</v>
      </c>
      <c r="L1076" s="2" t="s">
        <v>21</v>
      </c>
      <c r="M1076" s="16">
        <f t="shared" si="25"/>
        <v>2.9411764705882351</v>
      </c>
      <c r="N1076" s="17">
        <v>44624.604166666664</v>
      </c>
      <c r="O1076" s="17">
        <v>44629.708333333336</v>
      </c>
      <c r="P1076" s="11"/>
      <c r="Q1076" s="18">
        <v>44627.576388888891</v>
      </c>
    </row>
    <row r="1077" spans="1:17" x14ac:dyDescent="0.4">
      <c r="A1077" s="11">
        <v>1076</v>
      </c>
      <c r="B1077" s="11" t="s">
        <v>306</v>
      </c>
      <c r="C1077" s="11" t="s">
        <v>1047</v>
      </c>
      <c r="D1077" s="1"/>
      <c r="E1077" s="2" t="s">
        <v>24</v>
      </c>
      <c r="F1077" s="13">
        <v>10</v>
      </c>
      <c r="G1077" s="14">
        <v>13</v>
      </c>
      <c r="H1077" s="1"/>
      <c r="I1077" s="1"/>
      <c r="J1077" s="13"/>
      <c r="K1077" s="15">
        <v>65</v>
      </c>
      <c r="L1077" s="2" t="s">
        <v>21</v>
      </c>
      <c r="M1077" s="16">
        <f t="shared" si="25"/>
        <v>2.3897058823529414E-2</v>
      </c>
      <c r="N1077" s="17">
        <v>44624.694444444445</v>
      </c>
      <c r="O1077" s="17">
        <v>44627.708333333336</v>
      </c>
      <c r="P1077" s="11" t="s">
        <v>28</v>
      </c>
      <c r="Q1077" s="18">
        <v>44627.392361111109</v>
      </c>
    </row>
    <row r="1078" spans="1:17" x14ac:dyDescent="0.4">
      <c r="A1078" s="11">
        <v>1077</v>
      </c>
      <c r="B1078" s="11" t="s">
        <v>306</v>
      </c>
      <c r="C1078" s="11" t="s">
        <v>1047</v>
      </c>
      <c r="D1078" s="1"/>
      <c r="E1078" s="2" t="s">
        <v>24</v>
      </c>
      <c r="F1078" s="13">
        <v>1</v>
      </c>
      <c r="G1078" s="14">
        <v>13</v>
      </c>
      <c r="H1078" s="1"/>
      <c r="I1078" s="1" t="s">
        <v>20</v>
      </c>
      <c r="J1078" s="13"/>
      <c r="K1078" s="15">
        <v>13</v>
      </c>
      <c r="L1078" s="2" t="s">
        <v>59</v>
      </c>
      <c r="M1078" s="16">
        <f>IF(E1078="中綴じ製本",F1078/4*G1078/68*2/60,IF(AND(E1078="ホチキス",L1078="Ａ３"),F1078*G1078/68*1.5/60,IF(AND(E1078="ホチキス",L1078="Ａ４"),F1078*G1078/136*1.5/60,IF(OR(E1078="単票",E1078="くるみ製本",E1078="丁合い"),F1078*G1078/136/60,0))))</f>
        <v>4.7794117647058819E-3</v>
      </c>
      <c r="N1078" s="17">
        <v>44624.694444444445</v>
      </c>
      <c r="O1078" s="17">
        <v>44627.708333333336</v>
      </c>
      <c r="P1078" s="11" t="s">
        <v>28</v>
      </c>
      <c r="Q1078" s="18">
        <v>44627.392361111109</v>
      </c>
    </row>
    <row r="1079" spans="1:17" x14ac:dyDescent="0.4">
      <c r="A1079" s="11">
        <v>1078</v>
      </c>
      <c r="B1079" s="11" t="s">
        <v>267</v>
      </c>
      <c r="C1079" s="11" t="s">
        <v>1048</v>
      </c>
      <c r="D1079" s="1"/>
      <c r="E1079" s="2" t="s">
        <v>24</v>
      </c>
      <c r="F1079" s="13">
        <v>90</v>
      </c>
      <c r="G1079" s="14">
        <v>50</v>
      </c>
      <c r="H1079" s="1"/>
      <c r="I1079" s="1"/>
      <c r="J1079" s="13"/>
      <c r="K1079" s="15">
        <v>2250</v>
      </c>
      <c r="L1079" s="2" t="s">
        <v>21</v>
      </c>
      <c r="M1079" s="16">
        <f t="shared" ref="M1079:M1085" si="26">IF(E1079="中綴じ製本",F1079/4*G1079/68*2/60,IF(AND(E1079="ホチキス",L1079="Ａ３"),F1079*G1079/68*1.5/60,IF(AND(E1079="ホチキス",L1079="Ａ４"),F1079*G1079/136*1.5/60,IF(OR(E1079="単票",E1079="くるみ製本",E1079="丁合い"),F1079*G1079/136/60,0))))</f>
        <v>0.82720588235294101</v>
      </c>
      <c r="N1079" s="17">
        <v>44627.402777777781</v>
      </c>
      <c r="O1079" s="17">
        <v>44631.708333333336</v>
      </c>
      <c r="P1079" s="11"/>
      <c r="Q1079" s="18">
        <v>44628.475694444445</v>
      </c>
    </row>
    <row r="1080" spans="1:17" x14ac:dyDescent="0.4">
      <c r="A1080" s="11">
        <v>1079</v>
      </c>
      <c r="B1080" s="11" t="s">
        <v>22</v>
      </c>
      <c r="C1080" s="11" t="s">
        <v>266</v>
      </c>
      <c r="D1080" s="1"/>
      <c r="E1080" s="2" t="s">
        <v>33</v>
      </c>
      <c r="F1080" s="13">
        <v>4</v>
      </c>
      <c r="G1080" s="14">
        <v>4100</v>
      </c>
      <c r="H1080" s="1"/>
      <c r="I1080" s="1"/>
      <c r="J1080" s="13"/>
      <c r="K1080" s="15">
        <v>4100</v>
      </c>
      <c r="L1080" s="2" t="s">
        <v>59</v>
      </c>
      <c r="M1080" s="16">
        <f t="shared" si="26"/>
        <v>2.0098039215686274</v>
      </c>
      <c r="N1080" s="17">
        <v>44627.489583333336</v>
      </c>
      <c r="O1080" s="17">
        <v>44630.708333333336</v>
      </c>
      <c r="P1080" s="11"/>
      <c r="Q1080" s="18">
        <v>44628.475694444445</v>
      </c>
    </row>
    <row r="1081" spans="1:17" x14ac:dyDescent="0.4">
      <c r="A1081" s="11">
        <v>1080</v>
      </c>
      <c r="B1081" s="11" t="s">
        <v>31</v>
      </c>
      <c r="C1081" s="11" t="s">
        <v>1049</v>
      </c>
      <c r="D1081" s="1"/>
      <c r="E1081" s="2" t="s">
        <v>33</v>
      </c>
      <c r="F1081" s="13">
        <v>1</v>
      </c>
      <c r="G1081" s="14">
        <v>50000</v>
      </c>
      <c r="H1081" s="1"/>
      <c r="I1081" s="1" t="s">
        <v>20</v>
      </c>
      <c r="J1081" s="13"/>
      <c r="K1081" s="15">
        <v>50000</v>
      </c>
      <c r="L1081" s="2" t="s">
        <v>21</v>
      </c>
      <c r="M1081" s="16">
        <f t="shared" si="26"/>
        <v>6.1274509803921564</v>
      </c>
      <c r="N1081" s="17">
        <v>44627.5625</v>
      </c>
      <c r="O1081" s="17">
        <v>44645.708333333336</v>
      </c>
      <c r="P1081" s="11"/>
      <c r="Q1081" s="18">
        <v>44628.680555555555</v>
      </c>
    </row>
    <row r="1082" spans="1:17" x14ac:dyDescent="0.4">
      <c r="A1082" s="11">
        <v>1081</v>
      </c>
      <c r="B1082" s="11" t="s">
        <v>31</v>
      </c>
      <c r="C1082" s="11" t="s">
        <v>1050</v>
      </c>
      <c r="D1082" s="1"/>
      <c r="E1082" s="2" t="s">
        <v>33</v>
      </c>
      <c r="F1082" s="13">
        <v>2</v>
      </c>
      <c r="G1082" s="14">
        <v>50000</v>
      </c>
      <c r="H1082" s="1"/>
      <c r="I1082" s="1" t="s">
        <v>20</v>
      </c>
      <c r="J1082" s="13"/>
      <c r="K1082" s="15">
        <v>50000</v>
      </c>
      <c r="L1082" s="2" t="s">
        <v>21</v>
      </c>
      <c r="M1082" s="16">
        <f t="shared" si="26"/>
        <v>12.254901960784313</v>
      </c>
      <c r="N1082" s="17">
        <v>44627.5625</v>
      </c>
      <c r="O1082" s="17">
        <v>44645.708333333336</v>
      </c>
      <c r="P1082" s="11"/>
      <c r="Q1082" s="18">
        <v>44630.454861111109</v>
      </c>
    </row>
    <row r="1083" spans="1:17" x14ac:dyDescent="0.4">
      <c r="A1083" s="11">
        <v>1082</v>
      </c>
      <c r="B1083" s="11" t="s">
        <v>31</v>
      </c>
      <c r="C1083" s="11" t="s">
        <v>1051</v>
      </c>
      <c r="D1083" s="1"/>
      <c r="E1083" s="2" t="s">
        <v>33</v>
      </c>
      <c r="F1083" s="13">
        <v>2</v>
      </c>
      <c r="G1083" s="14">
        <v>61000</v>
      </c>
      <c r="H1083" s="1"/>
      <c r="I1083" s="1" t="s">
        <v>20</v>
      </c>
      <c r="J1083" s="13"/>
      <c r="K1083" s="15">
        <v>61000</v>
      </c>
      <c r="L1083" s="2" t="s">
        <v>21</v>
      </c>
      <c r="M1083" s="16">
        <f t="shared" si="26"/>
        <v>14.950980392156861</v>
      </c>
      <c r="N1083" s="17">
        <v>44627.5625</v>
      </c>
      <c r="O1083" s="17">
        <v>44645.708333333336</v>
      </c>
      <c r="P1083" s="11"/>
      <c r="Q1083" s="18">
        <v>44638.649305555555</v>
      </c>
    </row>
    <row r="1084" spans="1:17" x14ac:dyDescent="0.4">
      <c r="A1084" s="11">
        <v>1083</v>
      </c>
      <c r="B1084" s="11" t="s">
        <v>46</v>
      </c>
      <c r="C1084" s="11" t="s">
        <v>1052</v>
      </c>
      <c r="D1084" s="1"/>
      <c r="E1084" s="2" t="s">
        <v>33</v>
      </c>
      <c r="F1084" s="13">
        <v>2</v>
      </c>
      <c r="G1084" s="14">
        <v>9300</v>
      </c>
      <c r="H1084" s="1"/>
      <c r="I1084" s="1"/>
      <c r="J1084" s="13"/>
      <c r="K1084" s="15">
        <v>9300</v>
      </c>
      <c r="L1084" s="2" t="s">
        <v>21</v>
      </c>
      <c r="M1084" s="16">
        <f t="shared" si="26"/>
        <v>2.2794117647058822</v>
      </c>
      <c r="N1084" s="17">
        <v>44627.607638888891</v>
      </c>
      <c r="O1084" s="17">
        <v>44637.708333333336</v>
      </c>
      <c r="P1084" s="11"/>
      <c r="Q1084" s="18">
        <v>44628.590277777781</v>
      </c>
    </row>
    <row r="1085" spans="1:17" x14ac:dyDescent="0.4">
      <c r="A1085" s="11">
        <v>1084</v>
      </c>
      <c r="B1085" s="11" t="s">
        <v>36</v>
      </c>
      <c r="C1085" s="11" t="s">
        <v>1053</v>
      </c>
      <c r="D1085" s="1"/>
      <c r="E1085" s="2" t="s">
        <v>19</v>
      </c>
      <c r="F1085" s="13">
        <v>261</v>
      </c>
      <c r="G1085" s="14">
        <v>70</v>
      </c>
      <c r="H1085" s="1" t="s">
        <v>20</v>
      </c>
      <c r="I1085" s="1"/>
      <c r="J1085" s="13"/>
      <c r="K1085" s="15">
        <v>9135</v>
      </c>
      <c r="L1085" s="2" t="s">
        <v>21</v>
      </c>
      <c r="M1085" s="16">
        <f t="shared" si="26"/>
        <v>2.2389705882352944</v>
      </c>
      <c r="N1085" s="17">
        <v>44628.5</v>
      </c>
      <c r="O1085" s="17">
        <v>44645.708333333336</v>
      </c>
      <c r="P1085" s="11"/>
      <c r="Q1085" s="18">
        <v>44636.631944444445</v>
      </c>
    </row>
    <row r="1086" spans="1:17" x14ac:dyDescent="0.4">
      <c r="A1086" s="11">
        <v>1085</v>
      </c>
      <c r="B1086" s="11" t="s">
        <v>46</v>
      </c>
      <c r="C1086" s="11" t="s">
        <v>1054</v>
      </c>
      <c r="D1086" s="1"/>
      <c r="E1086" s="2" t="s">
        <v>19</v>
      </c>
      <c r="F1086" s="13">
        <v>100</v>
      </c>
      <c r="G1086" s="14">
        <v>800</v>
      </c>
      <c r="H1086" s="1" t="s">
        <v>20</v>
      </c>
      <c r="I1086" s="1"/>
      <c r="J1086" s="13"/>
      <c r="K1086" s="15">
        <v>40000</v>
      </c>
      <c r="L1086" s="2" t="s">
        <v>21</v>
      </c>
      <c r="M1086" s="16">
        <f t="shared" si="24"/>
        <v>9.8039215686274517</v>
      </c>
      <c r="N1086" s="17">
        <v>44628.604166666664</v>
      </c>
      <c r="O1086" s="17">
        <v>44637.708333333336</v>
      </c>
      <c r="P1086" s="11" t="s">
        <v>28</v>
      </c>
      <c r="Q1086" s="18">
        <v>44634.59375</v>
      </c>
    </row>
    <row r="1087" spans="1:17" x14ac:dyDescent="0.4">
      <c r="A1087" s="11">
        <v>1086</v>
      </c>
      <c r="B1087" s="11" t="s">
        <v>195</v>
      </c>
      <c r="C1087" s="11" t="s">
        <v>1055</v>
      </c>
      <c r="D1087" s="1"/>
      <c r="E1087" s="2" t="s">
        <v>24</v>
      </c>
      <c r="F1087" s="13">
        <v>24</v>
      </c>
      <c r="G1087" s="14">
        <v>300</v>
      </c>
      <c r="H1087" s="1"/>
      <c r="I1087" s="1"/>
      <c r="J1087" s="13"/>
      <c r="K1087" s="15">
        <v>3600</v>
      </c>
      <c r="L1087" s="2" t="s">
        <v>21</v>
      </c>
      <c r="M1087" s="16">
        <f t="shared" si="24"/>
        <v>1.3235294117647058</v>
      </c>
      <c r="N1087" s="17">
        <v>44628.631944444445</v>
      </c>
      <c r="O1087" s="17">
        <v>44631.708333333336</v>
      </c>
      <c r="P1087" s="11" t="s">
        <v>28</v>
      </c>
      <c r="Q1087" s="18">
        <v>44630.6875</v>
      </c>
    </row>
    <row r="1088" spans="1:17" x14ac:dyDescent="0.4">
      <c r="A1088" s="11">
        <v>1087</v>
      </c>
      <c r="B1088" s="11" t="s">
        <v>95</v>
      </c>
      <c r="C1088" s="11" t="s">
        <v>1056</v>
      </c>
      <c r="D1088" s="1"/>
      <c r="E1088" s="2" t="s">
        <v>58</v>
      </c>
      <c r="F1088" s="13">
        <v>44</v>
      </c>
      <c r="G1088" s="14">
        <v>80</v>
      </c>
      <c r="H1088" s="1" t="s">
        <v>20</v>
      </c>
      <c r="I1088" s="1"/>
      <c r="J1088" s="13"/>
      <c r="K1088" s="15">
        <v>880</v>
      </c>
      <c r="L1088" s="2" t="s">
        <v>59</v>
      </c>
      <c r="M1088" s="16">
        <f t="shared" si="24"/>
        <v>0.43137254901960786</v>
      </c>
      <c r="N1088" s="17">
        <v>44628.635416666664</v>
      </c>
      <c r="O1088" s="17">
        <v>44644.708333333336</v>
      </c>
      <c r="P1088" s="11"/>
      <c r="Q1088" s="18">
        <v>44634.565972222219</v>
      </c>
    </row>
    <row r="1089" spans="1:17" x14ac:dyDescent="0.4">
      <c r="A1089" s="11">
        <v>1088</v>
      </c>
      <c r="B1089" s="11" t="s">
        <v>22</v>
      </c>
      <c r="C1089" s="11" t="s">
        <v>676</v>
      </c>
      <c r="D1089" s="1"/>
      <c r="E1089" s="2" t="s">
        <v>33</v>
      </c>
      <c r="F1089" s="13">
        <v>4</v>
      </c>
      <c r="G1089" s="14">
        <v>7400</v>
      </c>
      <c r="H1089" s="1"/>
      <c r="I1089" s="1"/>
      <c r="J1089" s="13"/>
      <c r="K1089" s="15">
        <v>7400</v>
      </c>
      <c r="L1089" s="2" t="s">
        <v>59</v>
      </c>
      <c r="M1089" s="16">
        <f t="shared" si="24"/>
        <v>3.6274509803921569</v>
      </c>
      <c r="N1089" s="17">
        <v>44628.666666666664</v>
      </c>
      <c r="O1089" s="17">
        <v>44631.708333333336</v>
      </c>
      <c r="P1089" s="11" t="s">
        <v>28</v>
      </c>
      <c r="Q1089" s="18">
        <v>44629.5625</v>
      </c>
    </row>
    <row r="1090" spans="1:17" x14ac:dyDescent="0.4">
      <c r="A1090" s="11">
        <v>1089</v>
      </c>
      <c r="B1090" s="11" t="s">
        <v>306</v>
      </c>
      <c r="C1090" s="11" t="s">
        <v>1057</v>
      </c>
      <c r="D1090" s="1"/>
      <c r="E1090" s="2" t="s">
        <v>24</v>
      </c>
      <c r="F1090" s="13">
        <v>1</v>
      </c>
      <c r="G1090" s="14">
        <v>104</v>
      </c>
      <c r="H1090" s="1"/>
      <c r="I1090" s="1" t="s">
        <v>20</v>
      </c>
      <c r="J1090" s="13"/>
      <c r="K1090" s="15">
        <v>104</v>
      </c>
      <c r="L1090" s="2" t="s">
        <v>59</v>
      </c>
      <c r="M1090" s="16">
        <f t="shared" si="24"/>
        <v>3.8235294117647055E-2</v>
      </c>
      <c r="N1090" s="17">
        <v>44629.409722222219</v>
      </c>
      <c r="O1090" s="17">
        <v>44631.708333333336</v>
      </c>
      <c r="P1090" s="11" t="s">
        <v>28</v>
      </c>
      <c r="Q1090" s="18">
        <v>44629.583333333336</v>
      </c>
    </row>
    <row r="1091" spans="1:17" x14ac:dyDescent="0.4">
      <c r="A1091" s="11">
        <v>1090</v>
      </c>
      <c r="B1091" s="11" t="s">
        <v>306</v>
      </c>
      <c r="C1091" s="11" t="s">
        <v>1058</v>
      </c>
      <c r="D1091" s="1"/>
      <c r="E1091" s="2" t="s">
        <v>24</v>
      </c>
      <c r="F1091" s="13">
        <v>8</v>
      </c>
      <c r="G1091" s="14">
        <v>104</v>
      </c>
      <c r="H1091" s="1"/>
      <c r="I1091" s="1"/>
      <c r="J1091" s="13"/>
      <c r="K1091" s="15">
        <v>416</v>
      </c>
      <c r="L1091" s="2" t="s">
        <v>21</v>
      </c>
      <c r="M1091" s="16">
        <f t="shared" si="24"/>
        <v>0.15294117647058822</v>
      </c>
      <c r="N1091" s="17">
        <v>44629.409722222219</v>
      </c>
      <c r="O1091" s="17">
        <v>44631.708333333336</v>
      </c>
      <c r="P1091" s="11" t="s">
        <v>28</v>
      </c>
      <c r="Q1091" s="18">
        <v>44629.583333333336</v>
      </c>
    </row>
    <row r="1092" spans="1:17" x14ac:dyDescent="0.4">
      <c r="A1092" s="11">
        <v>1091</v>
      </c>
      <c r="B1092" s="11" t="s">
        <v>650</v>
      </c>
      <c r="C1092" s="11" t="s">
        <v>577</v>
      </c>
      <c r="D1092" s="1"/>
      <c r="E1092" s="2" t="s">
        <v>33</v>
      </c>
      <c r="F1092" s="13">
        <v>1</v>
      </c>
      <c r="G1092" s="14">
        <v>500</v>
      </c>
      <c r="H1092" s="1"/>
      <c r="I1092" s="1"/>
      <c r="J1092" s="13"/>
      <c r="K1092" s="15">
        <v>500</v>
      </c>
      <c r="L1092" s="2" t="s">
        <v>21</v>
      </c>
      <c r="M1092" s="16">
        <f t="shared" si="24"/>
        <v>6.1274509803921566E-2</v>
      </c>
      <c r="N1092" s="17">
        <v>44629.440972222219</v>
      </c>
      <c r="O1092" s="17">
        <v>44634.708333333336</v>
      </c>
      <c r="P1092" s="11" t="s">
        <v>28</v>
      </c>
      <c r="Q1092" s="18">
        <v>44630.444444444445</v>
      </c>
    </row>
    <row r="1093" spans="1:17" x14ac:dyDescent="0.4">
      <c r="A1093" s="11">
        <v>1092</v>
      </c>
      <c r="B1093" s="11" t="s">
        <v>650</v>
      </c>
      <c r="C1093" s="11" t="s">
        <v>1059</v>
      </c>
      <c r="D1093" s="1"/>
      <c r="E1093" s="2" t="s">
        <v>33</v>
      </c>
      <c r="F1093" s="13">
        <v>1</v>
      </c>
      <c r="G1093" s="14">
        <v>500</v>
      </c>
      <c r="H1093" s="1"/>
      <c r="I1093" s="1"/>
      <c r="J1093" s="13"/>
      <c r="K1093" s="15">
        <v>500</v>
      </c>
      <c r="L1093" s="2" t="s">
        <v>21</v>
      </c>
      <c r="M1093" s="16">
        <f t="shared" si="24"/>
        <v>6.1274509803921566E-2</v>
      </c>
      <c r="N1093" s="17">
        <v>44629.440972222219</v>
      </c>
      <c r="O1093" s="17">
        <v>44634.708333333336</v>
      </c>
      <c r="P1093" s="11" t="s">
        <v>28</v>
      </c>
      <c r="Q1093" s="18">
        <v>44630.444444444445</v>
      </c>
    </row>
    <row r="1094" spans="1:17" x14ac:dyDescent="0.4">
      <c r="A1094" s="11">
        <v>1093</v>
      </c>
      <c r="B1094" s="11" t="s">
        <v>650</v>
      </c>
      <c r="C1094" s="11" t="s">
        <v>1060</v>
      </c>
      <c r="D1094" s="1"/>
      <c r="E1094" s="2" t="s">
        <v>33</v>
      </c>
      <c r="F1094" s="13">
        <v>1</v>
      </c>
      <c r="G1094" s="14">
        <v>600</v>
      </c>
      <c r="H1094" s="1"/>
      <c r="I1094" s="1"/>
      <c r="J1094" s="13"/>
      <c r="K1094" s="15">
        <v>600</v>
      </c>
      <c r="L1094" s="2" t="s">
        <v>21</v>
      </c>
      <c r="M1094" s="16">
        <f t="shared" si="24"/>
        <v>7.3529411764705885E-2</v>
      </c>
      <c r="N1094" s="17">
        <v>44629.440972222219</v>
      </c>
      <c r="O1094" s="17">
        <v>44634.708333333336</v>
      </c>
      <c r="P1094" s="11" t="s">
        <v>28</v>
      </c>
      <c r="Q1094" s="18">
        <v>44630.447916666664</v>
      </c>
    </row>
    <row r="1095" spans="1:17" x14ac:dyDescent="0.4">
      <c r="A1095" s="11">
        <v>1094</v>
      </c>
      <c r="B1095" s="11" t="s">
        <v>95</v>
      </c>
      <c r="C1095" s="11" t="s">
        <v>1061</v>
      </c>
      <c r="D1095" s="1"/>
      <c r="E1095" s="2" t="s">
        <v>33</v>
      </c>
      <c r="F1095" s="13">
        <v>2</v>
      </c>
      <c r="G1095" s="14">
        <v>2600</v>
      </c>
      <c r="H1095" s="1"/>
      <c r="I1095" s="1"/>
      <c r="J1095" s="13"/>
      <c r="K1095" s="15">
        <v>2600</v>
      </c>
      <c r="L1095" s="2" t="s">
        <v>21</v>
      </c>
      <c r="M1095" s="16">
        <f t="shared" si="24"/>
        <v>0.63725490196078427</v>
      </c>
      <c r="N1095" s="17">
        <v>44629.482638888891</v>
      </c>
      <c r="O1095" s="17">
        <v>44636.708333333336</v>
      </c>
      <c r="P1095" s="11" t="s">
        <v>1062</v>
      </c>
      <c r="Q1095" s="18">
        <v>44629.618055555555</v>
      </c>
    </row>
    <row r="1096" spans="1:17" x14ac:dyDescent="0.4">
      <c r="A1096" s="11">
        <v>1095</v>
      </c>
      <c r="B1096" s="11" t="s">
        <v>31</v>
      </c>
      <c r="C1096" s="11" t="s">
        <v>1063</v>
      </c>
      <c r="D1096" s="1"/>
      <c r="E1096" s="2" t="s">
        <v>33</v>
      </c>
      <c r="F1096" s="13">
        <v>2</v>
      </c>
      <c r="G1096" s="14">
        <v>5000</v>
      </c>
      <c r="H1096" s="1"/>
      <c r="I1096" s="1"/>
      <c r="J1096" s="13"/>
      <c r="K1096" s="15">
        <v>5000</v>
      </c>
      <c r="L1096" s="2" t="s">
        <v>21</v>
      </c>
      <c r="M1096" s="16">
        <f t="shared" si="24"/>
        <v>1.2254901960784315</v>
      </c>
      <c r="N1096" s="17">
        <v>44629.579861111109</v>
      </c>
      <c r="O1096" s="17" t="s">
        <v>169</v>
      </c>
      <c r="P1096" s="11"/>
      <c r="Q1096" s="18">
        <v>44636.663194444445</v>
      </c>
    </row>
    <row r="1097" spans="1:17" x14ac:dyDescent="0.4">
      <c r="A1097" s="11">
        <v>1096</v>
      </c>
      <c r="B1097" s="11" t="s">
        <v>36</v>
      </c>
      <c r="C1097" s="11" t="s">
        <v>1064</v>
      </c>
      <c r="D1097" s="1"/>
      <c r="E1097" s="2" t="s">
        <v>19</v>
      </c>
      <c r="F1097" s="13">
        <v>252</v>
      </c>
      <c r="G1097" s="14">
        <v>180</v>
      </c>
      <c r="H1097" s="1" t="s">
        <v>20</v>
      </c>
      <c r="I1097" s="1"/>
      <c r="J1097" s="13"/>
      <c r="K1097" s="15">
        <v>22680</v>
      </c>
      <c r="L1097" s="2" t="s">
        <v>21</v>
      </c>
      <c r="M1097" s="16">
        <f>IF(E1097="中綴じ製本",F1097/4*G1097/68*2/60,IF(AND(E1097="ホチキス",L1097="Ａ３"),F1097*G1097/68*1.5/60,IF(AND(E1097="ホチキス",L1097="Ａ４"),F1097*G1097/136*1.5/60,IF(OR(E1097="単票",E1097="くるみ製本",E1097="丁合い"),F1097*G1097/136/60,0))))</f>
        <v>5.5588235294117645</v>
      </c>
      <c r="N1097" s="17">
        <v>44629.611111111109</v>
      </c>
      <c r="O1097" s="17">
        <v>44636.708333333336</v>
      </c>
      <c r="P1097" s="17"/>
      <c r="Q1097" s="18">
        <v>44630.649305555555</v>
      </c>
    </row>
    <row r="1098" spans="1:17" x14ac:dyDescent="0.4">
      <c r="A1098" s="11">
        <v>1097</v>
      </c>
      <c r="B1098" s="11" t="s">
        <v>36</v>
      </c>
      <c r="C1098" s="11" t="s">
        <v>1065</v>
      </c>
      <c r="D1098" s="1"/>
      <c r="E1098" s="2" t="s">
        <v>58</v>
      </c>
      <c r="F1098" s="13">
        <v>24</v>
      </c>
      <c r="G1098" s="14">
        <v>550</v>
      </c>
      <c r="H1098" s="1" t="s">
        <v>20</v>
      </c>
      <c r="I1098" s="1"/>
      <c r="J1098" s="13"/>
      <c r="K1098" s="15">
        <v>3300</v>
      </c>
      <c r="L1098" s="2" t="s">
        <v>59</v>
      </c>
      <c r="M1098" s="16">
        <f t="shared" ref="M1098:M1104" si="27">IF(E1098="中綴じ製本",F1098/4*G1098/68*2/60,IF(AND(E1098="ホチキス",L1098="Ａ３"),F1098*G1098/68*1.5/60,IF(AND(E1098="ホチキス",L1098="Ａ４"),F1098*G1098/136*1.5/60,IF(OR(E1098="単票",E1098="くるみ製本",E1098="丁合い"),F1098*G1098/136/60,0))))</f>
        <v>1.6176470588235294</v>
      </c>
      <c r="N1098" s="17">
        <v>44629.628472222219</v>
      </c>
      <c r="O1098" s="17">
        <v>44635.708333333336</v>
      </c>
      <c r="P1098" s="11"/>
      <c r="Q1098" s="18">
        <v>44634.524305555555</v>
      </c>
    </row>
    <row r="1099" spans="1:17" x14ac:dyDescent="0.4">
      <c r="A1099" s="11">
        <v>1098</v>
      </c>
      <c r="B1099" s="11" t="s">
        <v>68</v>
      </c>
      <c r="C1099" s="11" t="s">
        <v>1066</v>
      </c>
      <c r="D1099" s="1" t="s">
        <v>20</v>
      </c>
      <c r="E1099" s="2" t="s">
        <v>33</v>
      </c>
      <c r="F1099" s="13">
        <v>1</v>
      </c>
      <c r="G1099" s="14">
        <v>2500</v>
      </c>
      <c r="H1099" s="1" t="s">
        <v>20</v>
      </c>
      <c r="I1099" s="1"/>
      <c r="J1099" s="13"/>
      <c r="K1099" s="15">
        <v>2500</v>
      </c>
      <c r="L1099" s="2" t="s">
        <v>21</v>
      </c>
      <c r="M1099" s="16">
        <f t="shared" si="27"/>
        <v>0.30637254901960786</v>
      </c>
      <c r="N1099" s="17">
        <v>44630.465277777781</v>
      </c>
      <c r="O1099" s="17">
        <v>44637.708333333336</v>
      </c>
      <c r="P1099" s="11"/>
      <c r="Q1099" s="18">
        <v>44631.416666666664</v>
      </c>
    </row>
    <row r="1100" spans="1:17" x14ac:dyDescent="0.4">
      <c r="A1100" s="11">
        <v>1099</v>
      </c>
      <c r="B1100" s="11" t="s">
        <v>68</v>
      </c>
      <c r="C1100" s="11" t="s">
        <v>405</v>
      </c>
      <c r="D1100" s="1" t="s">
        <v>20</v>
      </c>
      <c r="E1100" s="2" t="s">
        <v>33</v>
      </c>
      <c r="F1100" s="13">
        <v>1</v>
      </c>
      <c r="G1100" s="14">
        <v>2500</v>
      </c>
      <c r="H1100" s="1" t="s">
        <v>20</v>
      </c>
      <c r="I1100" s="1"/>
      <c r="J1100" s="13"/>
      <c r="K1100" s="15">
        <v>2500</v>
      </c>
      <c r="L1100" s="2" t="s">
        <v>21</v>
      </c>
      <c r="M1100" s="16">
        <f t="shared" si="27"/>
        <v>0.30637254901960786</v>
      </c>
      <c r="N1100" s="17">
        <v>44630.465277777781</v>
      </c>
      <c r="O1100" s="17">
        <v>44637.708333333336</v>
      </c>
      <c r="P1100" s="11"/>
      <c r="Q1100" s="18">
        <v>44631.447916666664</v>
      </c>
    </row>
    <row r="1101" spans="1:17" x14ac:dyDescent="0.4">
      <c r="A1101" s="11">
        <v>1100</v>
      </c>
      <c r="B1101" s="11" t="s">
        <v>68</v>
      </c>
      <c r="C1101" s="11" t="s">
        <v>1067</v>
      </c>
      <c r="D1101" s="1" t="s">
        <v>20</v>
      </c>
      <c r="E1101" s="2" t="s">
        <v>33</v>
      </c>
      <c r="F1101" s="13">
        <v>2</v>
      </c>
      <c r="G1101" s="14">
        <v>2500</v>
      </c>
      <c r="H1101" s="1"/>
      <c r="I1101" s="1"/>
      <c r="J1101" s="13"/>
      <c r="K1101" s="15">
        <v>2500</v>
      </c>
      <c r="L1101" s="2" t="s">
        <v>21</v>
      </c>
      <c r="M1101" s="16">
        <f t="shared" si="27"/>
        <v>0.61274509803921573</v>
      </c>
      <c r="N1101" s="17">
        <v>44630.465277777781</v>
      </c>
      <c r="O1101" s="17">
        <v>44637.708333333336</v>
      </c>
      <c r="P1101" s="11"/>
      <c r="Q1101" s="18">
        <v>44631.475694444445</v>
      </c>
    </row>
    <row r="1102" spans="1:17" x14ac:dyDescent="0.4">
      <c r="A1102" s="11">
        <v>1101</v>
      </c>
      <c r="B1102" s="11" t="s">
        <v>68</v>
      </c>
      <c r="C1102" s="11" t="s">
        <v>70</v>
      </c>
      <c r="D1102" s="1" t="s">
        <v>20</v>
      </c>
      <c r="E1102" s="2" t="s">
        <v>33</v>
      </c>
      <c r="F1102" s="13">
        <v>2</v>
      </c>
      <c r="G1102" s="14">
        <v>5000</v>
      </c>
      <c r="H1102" s="1"/>
      <c r="I1102" s="1"/>
      <c r="J1102" s="13"/>
      <c r="K1102" s="15">
        <v>5000</v>
      </c>
      <c r="L1102" s="2" t="s">
        <v>21</v>
      </c>
      <c r="M1102" s="16">
        <f t="shared" si="27"/>
        <v>1.2254901960784315</v>
      </c>
      <c r="N1102" s="17">
        <v>44630.465277777781</v>
      </c>
      <c r="O1102" s="17">
        <v>44637.708333333336</v>
      </c>
      <c r="P1102" s="11"/>
      <c r="Q1102" s="18">
        <v>44631.534722222219</v>
      </c>
    </row>
    <row r="1103" spans="1:17" x14ac:dyDescent="0.4">
      <c r="A1103" s="11">
        <v>1102</v>
      </c>
      <c r="B1103" s="11" t="s">
        <v>68</v>
      </c>
      <c r="C1103" s="11" t="s">
        <v>1068</v>
      </c>
      <c r="D1103" s="1" t="s">
        <v>20</v>
      </c>
      <c r="E1103" s="2" t="s">
        <v>33</v>
      </c>
      <c r="F1103" s="13">
        <v>2</v>
      </c>
      <c r="G1103" s="14">
        <v>2500</v>
      </c>
      <c r="H1103" s="1"/>
      <c r="I1103" s="1"/>
      <c r="J1103" s="13"/>
      <c r="K1103" s="15">
        <v>2500</v>
      </c>
      <c r="L1103" s="2" t="s">
        <v>21</v>
      </c>
      <c r="M1103" s="16">
        <f t="shared" si="27"/>
        <v>0.61274509803921573</v>
      </c>
      <c r="N1103" s="17">
        <v>44630.465277777781</v>
      </c>
      <c r="O1103" s="17">
        <v>44637.708333333336</v>
      </c>
      <c r="P1103" s="11"/>
      <c r="Q1103" s="18">
        <v>44631.5625</v>
      </c>
    </row>
    <row r="1104" spans="1:17" x14ac:dyDescent="0.4">
      <c r="A1104" s="11">
        <v>1103</v>
      </c>
      <c r="B1104" s="11" t="s">
        <v>68</v>
      </c>
      <c r="C1104" s="11" t="s">
        <v>1069</v>
      </c>
      <c r="D1104" s="1" t="s">
        <v>20</v>
      </c>
      <c r="E1104" s="2" t="s">
        <v>33</v>
      </c>
      <c r="F1104" s="13">
        <v>1</v>
      </c>
      <c r="G1104" s="14">
        <v>2500</v>
      </c>
      <c r="H1104" s="1"/>
      <c r="I1104" s="1"/>
      <c r="J1104" s="13"/>
      <c r="K1104" s="15">
        <v>2500</v>
      </c>
      <c r="L1104" s="2" t="s">
        <v>21</v>
      </c>
      <c r="M1104" s="16">
        <f t="shared" si="27"/>
        <v>0.30637254901960786</v>
      </c>
      <c r="N1104" s="17">
        <v>44630.465277777781</v>
      </c>
      <c r="O1104" s="17">
        <v>44637.708333333336</v>
      </c>
      <c r="P1104" s="11"/>
      <c r="Q1104" s="18">
        <v>44630.708333333336</v>
      </c>
    </row>
    <row r="1105" spans="1:17" x14ac:dyDescent="0.4">
      <c r="A1105" s="11">
        <v>1104</v>
      </c>
      <c r="B1105" s="11" t="s">
        <v>68</v>
      </c>
      <c r="C1105" s="11" t="s">
        <v>90</v>
      </c>
      <c r="D1105" s="1"/>
      <c r="E1105" s="2" t="s">
        <v>33</v>
      </c>
      <c r="F1105" s="13">
        <v>2</v>
      </c>
      <c r="G1105" s="14">
        <v>5000</v>
      </c>
      <c r="H1105" s="1"/>
      <c r="I1105" s="1" t="s">
        <v>20</v>
      </c>
      <c r="J1105" s="13"/>
      <c r="K1105" s="15">
        <v>5000</v>
      </c>
      <c r="L1105" s="2" t="s">
        <v>21</v>
      </c>
      <c r="M1105" s="16">
        <f t="shared" si="24"/>
        <v>1.2254901960784315</v>
      </c>
      <c r="N1105" s="17">
        <v>44630.465277777781</v>
      </c>
      <c r="O1105" s="17">
        <v>44637.708333333336</v>
      </c>
      <c r="P1105" s="11"/>
      <c r="Q1105" s="18">
        <v>44630.704861111109</v>
      </c>
    </row>
    <row r="1106" spans="1:17" x14ac:dyDescent="0.4">
      <c r="A1106" s="11">
        <v>1105</v>
      </c>
      <c r="B1106" s="11" t="s">
        <v>22</v>
      </c>
      <c r="C1106" s="11" t="s">
        <v>616</v>
      </c>
      <c r="D1106" s="1"/>
      <c r="E1106" s="2" t="s">
        <v>33</v>
      </c>
      <c r="F1106" s="13">
        <v>4</v>
      </c>
      <c r="G1106" s="14">
        <v>5800</v>
      </c>
      <c r="H1106" s="1"/>
      <c r="I1106" s="1"/>
      <c r="J1106" s="13"/>
      <c r="K1106" s="15">
        <v>5800</v>
      </c>
      <c r="L1106" s="2" t="s">
        <v>59</v>
      </c>
      <c r="M1106" s="16">
        <f>IF(E1106="中綴じ製本",F1106/4*G1106/68*2/60,IF(AND(E1106="ホチキス",L1106="Ａ３"),F1106*G1106/68*1.5/60,IF(AND(E1106="ホチキス",L1106="Ａ４"),F1106*G1106/136*1.5/60,IF(OR(E1106="単票",E1106="くるみ製本",E1106="丁合い"),F1106*G1106/136/60,0))))</f>
        <v>2.8431372549019609</v>
      </c>
      <c r="N1106" s="17">
        <v>44630.569444444445</v>
      </c>
      <c r="O1106" s="17">
        <v>44635.708333333336</v>
      </c>
      <c r="P1106" s="11"/>
      <c r="Q1106" s="18">
        <v>44631.694444444445</v>
      </c>
    </row>
    <row r="1107" spans="1:17" x14ac:dyDescent="0.4">
      <c r="A1107" s="11">
        <v>1106</v>
      </c>
      <c r="B1107" s="11" t="s">
        <v>62</v>
      </c>
      <c r="C1107" s="11" t="s">
        <v>1070</v>
      </c>
      <c r="D1107" s="1"/>
      <c r="E1107" s="2" t="s">
        <v>24</v>
      </c>
      <c r="F1107" s="13">
        <v>34</v>
      </c>
      <c r="G1107" s="14">
        <v>400</v>
      </c>
      <c r="H1107" s="1"/>
      <c r="I1107" s="1"/>
      <c r="J1107" s="13"/>
      <c r="K1107" s="15">
        <v>6800</v>
      </c>
      <c r="L1107" s="2" t="s">
        <v>21</v>
      </c>
      <c r="M1107" s="16">
        <f t="shared" ref="M1107:M1143" si="28">IF(E1107="中綴じ製本",F1107/4*G1107/68*2/60,IF(AND(E1107="ホチキス",L1107="Ａ３"),F1107*G1107/68*1.5/60,IF(AND(E1107="ホチキス",L1107="Ａ４"),F1107*G1107/136*1.5/60,IF(OR(E1107="単票",E1107="くるみ製本",E1107="丁合い"),F1107*G1107/136/60,0))))</f>
        <v>2.5</v>
      </c>
      <c r="N1107" s="17">
        <v>44631.402777777781</v>
      </c>
      <c r="O1107" s="17">
        <v>44638.708333333336</v>
      </c>
      <c r="P1107" s="11"/>
      <c r="Q1107" s="18">
        <v>44634.614583333336</v>
      </c>
    </row>
    <row r="1108" spans="1:17" x14ac:dyDescent="0.4">
      <c r="A1108" s="11">
        <v>1107</v>
      </c>
      <c r="B1108" s="11" t="s">
        <v>36</v>
      </c>
      <c r="C1108" s="11" t="s">
        <v>1071</v>
      </c>
      <c r="D1108" s="1"/>
      <c r="E1108" s="2" t="s">
        <v>24</v>
      </c>
      <c r="F1108" s="13">
        <v>82</v>
      </c>
      <c r="G1108" s="14">
        <v>100</v>
      </c>
      <c r="H1108" s="1"/>
      <c r="I1108" s="1"/>
      <c r="J1108" s="13"/>
      <c r="K1108" s="15">
        <v>5000</v>
      </c>
      <c r="L1108" s="2" t="s">
        <v>21</v>
      </c>
      <c r="M1108" s="16">
        <f t="shared" si="28"/>
        <v>1.5073529411764706</v>
      </c>
      <c r="N1108" s="17">
        <v>44631.482638888891</v>
      </c>
      <c r="O1108" s="17">
        <v>44638.708333333336</v>
      </c>
      <c r="P1108" s="11"/>
      <c r="Q1108" s="18">
        <v>44636.725694444445</v>
      </c>
    </row>
    <row r="1109" spans="1:17" x14ac:dyDescent="0.4">
      <c r="A1109" s="11">
        <v>1108</v>
      </c>
      <c r="B1109" s="11" t="s">
        <v>846</v>
      </c>
      <c r="C1109" s="11" t="s">
        <v>1072</v>
      </c>
      <c r="D1109" s="1"/>
      <c r="E1109" s="2" t="s">
        <v>33</v>
      </c>
      <c r="F1109" s="13">
        <v>2</v>
      </c>
      <c r="G1109" s="14">
        <v>28000</v>
      </c>
      <c r="H1109" s="1"/>
      <c r="I1109" s="1" t="s">
        <v>20</v>
      </c>
      <c r="J1109" s="13"/>
      <c r="K1109" s="15">
        <v>28000</v>
      </c>
      <c r="L1109" s="2" t="s">
        <v>21</v>
      </c>
      <c r="M1109" s="16">
        <f t="shared" si="28"/>
        <v>6.8627450980392153</v>
      </c>
      <c r="N1109" s="17">
        <v>44631.552083333336</v>
      </c>
      <c r="O1109" s="17">
        <v>44635.708333333336</v>
      </c>
      <c r="P1109" s="11"/>
      <c r="Q1109" s="18">
        <v>44635.552083333336</v>
      </c>
    </row>
    <row r="1110" spans="1:17" x14ac:dyDescent="0.4">
      <c r="A1110" s="11">
        <v>1109</v>
      </c>
      <c r="B1110" s="11" t="s">
        <v>73</v>
      </c>
      <c r="C1110" s="11" t="s">
        <v>1073</v>
      </c>
      <c r="D1110" s="1"/>
      <c r="E1110" s="2" t="s">
        <v>33</v>
      </c>
      <c r="F1110" s="13">
        <v>2</v>
      </c>
      <c r="G1110" s="14">
        <v>2000</v>
      </c>
      <c r="H1110" s="1"/>
      <c r="I1110" s="1"/>
      <c r="J1110" s="13"/>
      <c r="K1110" s="15">
        <v>2000</v>
      </c>
      <c r="L1110" s="2" t="s">
        <v>21</v>
      </c>
      <c r="M1110" s="16">
        <f t="shared" si="28"/>
        <v>0.49019607843137253</v>
      </c>
      <c r="N1110" s="17">
        <v>44631.5625</v>
      </c>
      <c r="O1110" s="17">
        <v>44638.708333333336</v>
      </c>
      <c r="P1110" s="11"/>
      <c r="Q1110" s="18">
        <v>44636.427083333336</v>
      </c>
    </row>
    <row r="1111" spans="1:17" x14ac:dyDescent="0.4">
      <c r="A1111" s="11">
        <v>1110</v>
      </c>
      <c r="B1111" s="11" t="s">
        <v>73</v>
      </c>
      <c r="C1111" s="11" t="s">
        <v>1074</v>
      </c>
      <c r="D1111" s="1"/>
      <c r="E1111" s="2" t="s">
        <v>33</v>
      </c>
      <c r="F1111" s="13">
        <v>4</v>
      </c>
      <c r="G1111" s="14">
        <v>2000</v>
      </c>
      <c r="H1111" s="1"/>
      <c r="I1111" s="1" t="s">
        <v>20</v>
      </c>
      <c r="J1111" s="13"/>
      <c r="K1111" s="15">
        <v>2000</v>
      </c>
      <c r="L1111" s="2" t="s">
        <v>59</v>
      </c>
      <c r="M1111" s="16">
        <f>IF(E1111="中綴じ製本",F1111/4*G1111/68*2/60,IF(AND(E1111="ホチキス",L1111="Ａ３"),F1111*G1111/68*1.5/60,IF(AND(E1111="ホチキス",L1111="Ａ４"),F1111*G1111/136*1.5/60,IF(OR(E1111="単票",E1111="くるみ製本",E1111="丁合い"),F1111*G1111/136/60,0))))</f>
        <v>0.98039215686274506</v>
      </c>
      <c r="N1111" s="17">
        <v>44631.5625</v>
      </c>
      <c r="O1111" s="17">
        <v>44638.708333333336</v>
      </c>
      <c r="P1111" s="11"/>
      <c r="Q1111" s="18">
        <v>44635.663194444445</v>
      </c>
    </row>
    <row r="1112" spans="1:17" x14ac:dyDescent="0.4">
      <c r="A1112" s="11">
        <v>1111</v>
      </c>
      <c r="B1112" s="11" t="s">
        <v>44</v>
      </c>
      <c r="C1112" s="11" t="s">
        <v>1075</v>
      </c>
      <c r="D1112" s="1"/>
      <c r="E1112" s="2" t="s">
        <v>58</v>
      </c>
      <c r="F1112" s="13">
        <v>33</v>
      </c>
      <c r="G1112" s="14">
        <v>70</v>
      </c>
      <c r="H1112" s="1" t="s">
        <v>20</v>
      </c>
      <c r="I1112" s="1"/>
      <c r="J1112" s="13"/>
      <c r="K1112" s="15">
        <v>630</v>
      </c>
      <c r="L1112" s="2" t="s">
        <v>59</v>
      </c>
      <c r="M1112" s="16">
        <f t="shared" ref="M1112:M1134" si="29">IF(E1112="中綴じ製本",F1112/4*G1112/68*2/60,IF(AND(E1112="ホチキス",L1112="Ａ３"),F1112*G1112/68*1.5/60,IF(AND(E1112="ホチキス",L1112="Ａ４"),F1112*G1112/136*1.5/60,IF(OR(E1112="単票",E1112="くるみ製本",E1112="丁合い"),F1112*G1112/136/60,0))))</f>
        <v>0.28308823529411764</v>
      </c>
      <c r="N1112" s="17">
        <v>44631.631944444445</v>
      </c>
      <c r="O1112" s="17">
        <v>44645.708333333336</v>
      </c>
      <c r="P1112" s="11"/>
      <c r="Q1112" s="18">
        <v>44638.673611111109</v>
      </c>
    </row>
    <row r="1113" spans="1:17" x14ac:dyDescent="0.4">
      <c r="A1113" s="11">
        <v>1112</v>
      </c>
      <c r="B1113" s="11" t="s">
        <v>36</v>
      </c>
      <c r="C1113" s="11" t="s">
        <v>1076</v>
      </c>
      <c r="D1113" s="1"/>
      <c r="E1113" s="2" t="s">
        <v>58</v>
      </c>
      <c r="F1113" s="13">
        <v>20</v>
      </c>
      <c r="G1113" s="14">
        <v>100</v>
      </c>
      <c r="H1113" s="1" t="s">
        <v>20</v>
      </c>
      <c r="I1113" s="1"/>
      <c r="J1113" s="13"/>
      <c r="K1113" s="15">
        <v>500</v>
      </c>
      <c r="L1113" s="2" t="s">
        <v>59</v>
      </c>
      <c r="M1113" s="16">
        <f t="shared" si="29"/>
        <v>0.24509803921568626</v>
      </c>
      <c r="N1113" s="17">
        <v>44634.375</v>
      </c>
      <c r="O1113" s="17">
        <v>44651.708333333336</v>
      </c>
      <c r="P1113" s="11"/>
      <c r="Q1113" s="18">
        <v>44636.590277777781</v>
      </c>
    </row>
    <row r="1114" spans="1:17" x14ac:dyDescent="0.4">
      <c r="A1114" s="11">
        <v>1113</v>
      </c>
      <c r="B1114" s="11" t="s">
        <v>36</v>
      </c>
      <c r="C1114" s="11" t="s">
        <v>1077</v>
      </c>
      <c r="D1114" s="1"/>
      <c r="E1114" s="2" t="s">
        <v>58</v>
      </c>
      <c r="F1114" s="13">
        <v>12</v>
      </c>
      <c r="G1114" s="14">
        <v>150</v>
      </c>
      <c r="H1114" s="1" t="s">
        <v>20</v>
      </c>
      <c r="I1114" s="1"/>
      <c r="J1114" s="13"/>
      <c r="K1114" s="15">
        <v>450</v>
      </c>
      <c r="L1114" s="2" t="s">
        <v>59</v>
      </c>
      <c r="M1114" s="16">
        <f t="shared" si="29"/>
        <v>0.22058823529411764</v>
      </c>
      <c r="N1114" s="17">
        <v>44634.375</v>
      </c>
      <c r="O1114" s="17">
        <v>44651.708333333336</v>
      </c>
      <c r="P1114" s="11"/>
      <c r="Q1114" s="18">
        <v>44636.611111111109</v>
      </c>
    </row>
    <row r="1115" spans="1:17" x14ac:dyDescent="0.4">
      <c r="A1115" s="11">
        <v>1114</v>
      </c>
      <c r="B1115" s="11" t="s">
        <v>46</v>
      </c>
      <c r="C1115" s="11" t="s">
        <v>1078</v>
      </c>
      <c r="D1115" s="1"/>
      <c r="E1115" s="2" t="s">
        <v>33</v>
      </c>
      <c r="F1115" s="13">
        <v>1</v>
      </c>
      <c r="G1115" s="14">
        <v>7600</v>
      </c>
      <c r="H1115" s="1"/>
      <c r="I1115" s="1"/>
      <c r="J1115" s="13"/>
      <c r="K1115" s="15">
        <v>7600</v>
      </c>
      <c r="L1115" s="2" t="s">
        <v>21</v>
      </c>
      <c r="M1115" s="16">
        <f t="shared" si="29"/>
        <v>0.93137254901960786</v>
      </c>
      <c r="N1115" s="17">
        <v>44634.378472222219</v>
      </c>
      <c r="O1115" s="17">
        <v>44637.708333333336</v>
      </c>
      <c r="P1115" s="11"/>
      <c r="Q1115" s="18">
        <v>44635.434027777781</v>
      </c>
    </row>
    <row r="1116" spans="1:17" x14ac:dyDescent="0.4">
      <c r="A1116" s="11">
        <v>1115</v>
      </c>
      <c r="B1116" s="11" t="s">
        <v>836</v>
      </c>
      <c r="C1116" s="11" t="s">
        <v>1079</v>
      </c>
      <c r="D1116" s="1"/>
      <c r="E1116" s="2" t="s">
        <v>33</v>
      </c>
      <c r="F1116" s="13">
        <v>2</v>
      </c>
      <c r="G1116" s="14">
        <v>7200</v>
      </c>
      <c r="H1116" s="1"/>
      <c r="I1116" s="1"/>
      <c r="J1116" s="13"/>
      <c r="K1116" s="15">
        <v>7200</v>
      </c>
      <c r="L1116" s="2" t="s">
        <v>21</v>
      </c>
      <c r="M1116" s="16">
        <f t="shared" si="29"/>
        <v>1.7647058823529411</v>
      </c>
      <c r="N1116" s="17">
        <v>44634.395833333336</v>
      </c>
      <c r="O1116" s="17">
        <v>44636.708333333336</v>
      </c>
      <c r="P1116" s="11"/>
      <c r="Q1116" s="18">
        <v>44634.638888888891</v>
      </c>
    </row>
    <row r="1117" spans="1:17" x14ac:dyDescent="0.4">
      <c r="A1117" s="11">
        <v>1116</v>
      </c>
      <c r="B1117" s="11" t="s">
        <v>46</v>
      </c>
      <c r="C1117" s="11" t="s">
        <v>249</v>
      </c>
      <c r="D1117" s="1"/>
      <c r="E1117" s="2" t="s">
        <v>24</v>
      </c>
      <c r="F1117" s="13">
        <v>4</v>
      </c>
      <c r="G1117" s="14">
        <v>10200</v>
      </c>
      <c r="H1117" s="1"/>
      <c r="I1117" s="1"/>
      <c r="J1117" s="13"/>
      <c r="K1117" s="15">
        <v>20400</v>
      </c>
      <c r="L1117" s="2" t="s">
        <v>21</v>
      </c>
      <c r="M1117" s="16">
        <f t="shared" si="29"/>
        <v>7.5</v>
      </c>
      <c r="N1117" s="17">
        <v>44634.472222222219</v>
      </c>
      <c r="O1117" s="17">
        <v>44637.708333333336</v>
      </c>
      <c r="P1117" s="11" t="s">
        <v>706</v>
      </c>
      <c r="Q1117" s="18">
        <v>44635.701388888891</v>
      </c>
    </row>
    <row r="1118" spans="1:17" x14ac:dyDescent="0.4">
      <c r="A1118" s="11">
        <v>1117</v>
      </c>
      <c r="B1118" s="11" t="s">
        <v>44</v>
      </c>
      <c r="C1118" s="11" t="s">
        <v>1080</v>
      </c>
      <c r="D1118" s="1"/>
      <c r="E1118" s="2" t="s">
        <v>24</v>
      </c>
      <c r="F1118" s="13">
        <v>39</v>
      </c>
      <c r="G1118" s="14">
        <v>90</v>
      </c>
      <c r="H1118" s="1"/>
      <c r="I1118" s="1"/>
      <c r="J1118" s="13"/>
      <c r="K1118" s="15">
        <v>2700</v>
      </c>
      <c r="L1118" s="2" t="s">
        <v>21</v>
      </c>
      <c r="M1118" s="16">
        <f>IF(E1118="中綴じ製本",F1118/4*G1118/68*2/60,IF(AND(E1118="ホチキス",L1118="Ａ３"),F1118*G1118/68*1.5/60,IF(AND(E1118="ホチキス",L1118="Ａ４"),F1118*G1118/136*1.5/60,IF(OR(E1118="単票",E1118="くるみ製本",E1118="丁合い"),F1118*G1118/136/60,0))))</f>
        <v>0.64522058823529405</v>
      </c>
      <c r="N1118" s="17">
        <v>44634.572916666664</v>
      </c>
      <c r="O1118" s="17">
        <v>44648.708333333336</v>
      </c>
      <c r="P1118" s="11"/>
      <c r="Q1118" s="18">
        <v>44638.690972222219</v>
      </c>
    </row>
    <row r="1119" spans="1:17" x14ac:dyDescent="0.4">
      <c r="A1119" s="11">
        <v>1118</v>
      </c>
      <c r="B1119" s="11" t="s">
        <v>44</v>
      </c>
      <c r="C1119" s="11" t="s">
        <v>1081</v>
      </c>
      <c r="D1119" s="1"/>
      <c r="E1119" s="2" t="s">
        <v>66</v>
      </c>
      <c r="F1119" s="13">
        <v>225</v>
      </c>
      <c r="G1119" s="14">
        <v>90</v>
      </c>
      <c r="H1119" s="1"/>
      <c r="I1119" s="1"/>
      <c r="J1119" s="13"/>
      <c r="K1119" s="15">
        <v>10170</v>
      </c>
      <c r="L1119" s="2" t="s">
        <v>21</v>
      </c>
      <c r="M1119" s="16">
        <f t="shared" ref="M1119:M1127" si="30">IF(E1119="中綴じ製本",F1119/4*G1119/68*2/60,IF(AND(E1119="ホチキス",L1119="Ａ３"),F1119*G1119/68*1.5/60,IF(AND(E1119="ホチキス",L1119="Ａ４"),F1119*G1119/136*1.5/60,IF(OR(E1119="単票",E1119="くるみ製本",E1119="丁合い"),F1119*G1119/136/60,0))))</f>
        <v>2.4816176470588238</v>
      </c>
      <c r="N1119" s="17">
        <v>44634.572916666664</v>
      </c>
      <c r="O1119" s="17">
        <v>44648.708333333336</v>
      </c>
      <c r="P1119" s="11"/>
      <c r="Q1119" s="18">
        <v>44643.694444444445</v>
      </c>
    </row>
    <row r="1120" spans="1:17" x14ac:dyDescent="0.4">
      <c r="A1120" s="11">
        <v>1119</v>
      </c>
      <c r="B1120" s="11" t="s">
        <v>44</v>
      </c>
      <c r="C1120" s="11" t="s">
        <v>1082</v>
      </c>
      <c r="D1120" s="1"/>
      <c r="E1120" s="2" t="s">
        <v>66</v>
      </c>
      <c r="F1120" s="13">
        <v>6</v>
      </c>
      <c r="G1120" s="14">
        <v>90</v>
      </c>
      <c r="H1120" s="1"/>
      <c r="I1120" s="1" t="s">
        <v>20</v>
      </c>
      <c r="J1120" s="13"/>
      <c r="K1120" s="15">
        <v>270</v>
      </c>
      <c r="L1120" s="2" t="s">
        <v>59</v>
      </c>
      <c r="M1120" s="16">
        <f t="shared" si="30"/>
        <v>6.6176470588235295E-2</v>
      </c>
      <c r="N1120" s="17">
        <v>44634.572916666664</v>
      </c>
      <c r="O1120" s="17">
        <v>44648.708333333336</v>
      </c>
      <c r="P1120" s="11"/>
      <c r="Q1120" s="18">
        <v>44643.694444444445</v>
      </c>
    </row>
    <row r="1121" spans="1:17" x14ac:dyDescent="0.4">
      <c r="A1121" s="11">
        <v>1120</v>
      </c>
      <c r="B1121" s="11" t="s">
        <v>22</v>
      </c>
      <c r="C1121" s="11" t="s">
        <v>1083</v>
      </c>
      <c r="D1121" s="1"/>
      <c r="E1121" s="2" t="s">
        <v>24</v>
      </c>
      <c r="F1121" s="13">
        <v>99</v>
      </c>
      <c r="G1121" s="14">
        <v>200</v>
      </c>
      <c r="H1121" s="1"/>
      <c r="I1121" s="1"/>
      <c r="J1121" s="13"/>
      <c r="K1121" s="15">
        <v>10000</v>
      </c>
      <c r="L1121" s="2" t="s">
        <v>21</v>
      </c>
      <c r="M1121" s="16">
        <f t="shared" si="30"/>
        <v>3.6397058823529411</v>
      </c>
      <c r="N1121" s="17">
        <v>44635.402777777781</v>
      </c>
      <c r="O1121" s="17">
        <v>44642.708333333336</v>
      </c>
      <c r="P1121" s="11"/>
      <c r="Q1121" s="18">
        <v>44638.604166666664</v>
      </c>
    </row>
    <row r="1122" spans="1:17" x14ac:dyDescent="0.4">
      <c r="A1122" s="11">
        <v>1121</v>
      </c>
      <c r="B1122" s="11" t="s">
        <v>245</v>
      </c>
      <c r="C1122" s="11" t="s">
        <v>575</v>
      </c>
      <c r="D1122" s="1"/>
      <c r="E1122" s="2" t="s">
        <v>33</v>
      </c>
      <c r="F1122" s="13">
        <v>4</v>
      </c>
      <c r="G1122" s="14">
        <v>4000</v>
      </c>
      <c r="H1122" s="1"/>
      <c r="I1122" s="1" t="s">
        <v>20</v>
      </c>
      <c r="J1122" s="13"/>
      <c r="K1122" s="15">
        <v>4000</v>
      </c>
      <c r="L1122" s="2" t="s">
        <v>59</v>
      </c>
      <c r="M1122" s="16">
        <f t="shared" si="30"/>
        <v>1.9607843137254901</v>
      </c>
      <c r="N1122" s="17">
        <v>44635.430555555555</v>
      </c>
      <c r="O1122" s="17">
        <v>44642.708333333336</v>
      </c>
      <c r="P1122" s="11"/>
      <c r="Q1122" s="18">
        <v>44636.475694444445</v>
      </c>
    </row>
    <row r="1123" spans="1:17" x14ac:dyDescent="0.4">
      <c r="A1123" s="11">
        <v>1122</v>
      </c>
      <c r="B1123" s="11" t="s">
        <v>651</v>
      </c>
      <c r="C1123" s="11" t="s">
        <v>682</v>
      </c>
      <c r="D1123" s="1"/>
      <c r="E1123" s="2" t="s">
        <v>58</v>
      </c>
      <c r="F1123" s="13">
        <v>58</v>
      </c>
      <c r="G1123" s="14">
        <v>250</v>
      </c>
      <c r="H1123" s="1" t="s">
        <v>20</v>
      </c>
      <c r="I1123" s="1"/>
      <c r="J1123" s="13"/>
      <c r="K1123" s="15">
        <v>3750</v>
      </c>
      <c r="L1123" s="2" t="s">
        <v>59</v>
      </c>
      <c r="M1123" s="16">
        <f t="shared" si="30"/>
        <v>1.7769607843137256</v>
      </c>
      <c r="N1123" s="17">
        <v>44635.434027777781</v>
      </c>
      <c r="O1123" s="17">
        <v>44645.708333333336</v>
      </c>
      <c r="P1123" s="11"/>
      <c r="Q1123" s="18">
        <v>44636.565972222219</v>
      </c>
    </row>
    <row r="1124" spans="1:17" x14ac:dyDescent="0.4">
      <c r="A1124" s="11">
        <v>1123</v>
      </c>
      <c r="B1124" s="11" t="s">
        <v>22</v>
      </c>
      <c r="C1124" s="11" t="s">
        <v>1084</v>
      </c>
      <c r="D1124" s="1"/>
      <c r="E1124" s="2" t="s">
        <v>24</v>
      </c>
      <c r="F1124" s="13">
        <v>197</v>
      </c>
      <c r="G1124" s="14">
        <v>200</v>
      </c>
      <c r="H1124" s="1"/>
      <c r="I1124" s="1"/>
      <c r="J1124" s="13"/>
      <c r="K1124" s="15">
        <v>19800</v>
      </c>
      <c r="L1124" s="2" t="s">
        <v>21</v>
      </c>
      <c r="M1124" s="16">
        <f t="shared" si="30"/>
        <v>7.2426470588235281</v>
      </c>
      <c r="N1124" s="17">
        <v>44635.440972222219</v>
      </c>
      <c r="O1124" s="17">
        <v>44649.708333333336</v>
      </c>
      <c r="P1124" s="11"/>
      <c r="Q1124" s="18">
        <v>44637.715277777781</v>
      </c>
    </row>
    <row r="1125" spans="1:17" x14ac:dyDescent="0.4">
      <c r="A1125" s="11">
        <v>1124</v>
      </c>
      <c r="B1125" s="11" t="s">
        <v>836</v>
      </c>
      <c r="C1125" s="11" t="s">
        <v>1085</v>
      </c>
      <c r="D1125" s="1" t="s">
        <v>20</v>
      </c>
      <c r="E1125" s="2" t="s">
        <v>33</v>
      </c>
      <c r="F1125" s="13">
        <v>2</v>
      </c>
      <c r="G1125" s="14">
        <v>1000</v>
      </c>
      <c r="H1125" s="1"/>
      <c r="I1125" s="1"/>
      <c r="J1125" s="13"/>
      <c r="K1125" s="15">
        <v>1000</v>
      </c>
      <c r="L1125" s="2" t="s">
        <v>21</v>
      </c>
      <c r="M1125" s="16">
        <f t="shared" si="30"/>
        <v>0.24509803921568626</v>
      </c>
      <c r="N1125" s="17">
        <v>44635.548611111109</v>
      </c>
      <c r="O1125" s="17">
        <v>44637.708333333336</v>
      </c>
      <c r="P1125" s="11"/>
      <c r="Q1125" s="18">
        <v>44636.399305555555</v>
      </c>
    </row>
    <row r="1126" spans="1:17" x14ac:dyDescent="0.4">
      <c r="A1126" s="11">
        <v>1125</v>
      </c>
      <c r="B1126" s="11" t="s">
        <v>36</v>
      </c>
      <c r="C1126" s="11" t="s">
        <v>1086</v>
      </c>
      <c r="D1126" s="1"/>
      <c r="E1126" s="2" t="s">
        <v>33</v>
      </c>
      <c r="F1126" s="13">
        <v>4</v>
      </c>
      <c r="G1126" s="14">
        <v>500</v>
      </c>
      <c r="H1126" s="1"/>
      <c r="I1126" s="1" t="s">
        <v>20</v>
      </c>
      <c r="J1126" s="13">
        <v>500</v>
      </c>
      <c r="K1126" s="15">
        <v>500</v>
      </c>
      <c r="L1126" s="2" t="s">
        <v>59</v>
      </c>
      <c r="M1126" s="16">
        <f t="shared" si="30"/>
        <v>0.24509803921568626</v>
      </c>
      <c r="N1126" s="17">
        <v>44635.583333333336</v>
      </c>
      <c r="O1126" s="17">
        <v>44644.708333333336</v>
      </c>
      <c r="P1126" s="11"/>
      <c r="Q1126" s="18">
        <v>44638.649305555555</v>
      </c>
    </row>
    <row r="1127" spans="1:17" x14ac:dyDescent="0.4">
      <c r="A1127" s="11">
        <v>1126</v>
      </c>
      <c r="B1127" s="11" t="s">
        <v>36</v>
      </c>
      <c r="C1127" s="11" t="s">
        <v>1087</v>
      </c>
      <c r="D1127" s="1"/>
      <c r="E1127" s="2" t="s">
        <v>66</v>
      </c>
      <c r="F1127" s="13">
        <v>48</v>
      </c>
      <c r="G1127" s="14">
        <v>140</v>
      </c>
      <c r="H1127" s="1"/>
      <c r="I1127" s="1"/>
      <c r="J1127" s="13"/>
      <c r="K1127" s="15">
        <v>3360</v>
      </c>
      <c r="L1127" s="2" t="s">
        <v>21</v>
      </c>
      <c r="M1127" s="16">
        <f t="shared" si="30"/>
        <v>0.82352941176470595</v>
      </c>
      <c r="N1127" s="17">
        <v>44635.583333333336</v>
      </c>
      <c r="O1127" s="17" t="s">
        <v>169</v>
      </c>
      <c r="P1127" s="11"/>
      <c r="Q1127" s="18">
        <v>44642.649305555555</v>
      </c>
    </row>
    <row r="1128" spans="1:17" x14ac:dyDescent="0.4">
      <c r="A1128" s="11">
        <v>1127</v>
      </c>
      <c r="B1128" s="11" t="s">
        <v>44</v>
      </c>
      <c r="C1128" s="11" t="s">
        <v>1088</v>
      </c>
      <c r="D1128" s="1"/>
      <c r="E1128" s="2" t="s">
        <v>19</v>
      </c>
      <c r="F1128" s="13">
        <v>678</v>
      </c>
      <c r="G1128" s="14">
        <v>30</v>
      </c>
      <c r="H1128" s="1" t="s">
        <v>20</v>
      </c>
      <c r="I1128" s="1"/>
      <c r="J1128" s="13"/>
      <c r="K1128" s="15">
        <v>10170</v>
      </c>
      <c r="L1128" s="2" t="s">
        <v>21</v>
      </c>
      <c r="M1128" s="16">
        <f>IF(E1128="中綴じ製本",F1128/4*G1128/68*2/60,IF(AND(E1128="ホチキス",L1128="Ａ３"),F1128*G1128/68*1.5/60,IF(AND(E1128="ホチキス",L1128="Ａ４"),F1128*G1128/136*1.5/60,IF(OR(E1128="単票",E1128="くるみ製本",E1128="丁合い"),F1128*G1128/136/60,0))))</f>
        <v>2.4926470588235294</v>
      </c>
      <c r="N1128" s="17">
        <v>44635.583333333336</v>
      </c>
      <c r="O1128" s="17">
        <v>44645.708333333336</v>
      </c>
      <c r="P1128" s="11"/>
      <c r="Q1128" s="18">
        <v>44642.701388888891</v>
      </c>
    </row>
    <row r="1129" spans="1:17" x14ac:dyDescent="0.4">
      <c r="A1129" s="11">
        <v>1128</v>
      </c>
      <c r="B1129" s="11" t="s">
        <v>46</v>
      </c>
      <c r="C1129" s="11" t="s">
        <v>1089</v>
      </c>
      <c r="D1129" s="1"/>
      <c r="E1129" s="2" t="s">
        <v>33</v>
      </c>
      <c r="F1129" s="13">
        <v>2</v>
      </c>
      <c r="G1129" s="14">
        <v>600</v>
      </c>
      <c r="H1129" s="1"/>
      <c r="I1129" s="1"/>
      <c r="J1129" s="13">
        <v>600</v>
      </c>
      <c r="K1129" s="15">
        <v>600</v>
      </c>
      <c r="L1129" s="2" t="s">
        <v>21</v>
      </c>
      <c r="M1129" s="16">
        <f t="shared" ref="M1129:M1132" si="31">IF(E1129="中綴じ製本",F1129/4*G1129/68*2/60,IF(AND(E1129="ホチキス",L1129="Ａ３"),F1129*G1129/68*1.5/60,IF(AND(E1129="ホチキス",L1129="Ａ４"),F1129*G1129/136*1.5/60,IF(OR(E1129="単票",E1129="くるみ製本",E1129="丁合い"),F1129*G1129/136/60,0))))</f>
        <v>0.14705882352941177</v>
      </c>
      <c r="N1129" s="17">
        <v>44635.628472222219</v>
      </c>
      <c r="O1129" s="17">
        <v>44638.708333333336</v>
      </c>
      <c r="P1129" s="11" t="s">
        <v>706</v>
      </c>
      <c r="Q1129" s="18">
        <v>44636.440972222219</v>
      </c>
    </row>
    <row r="1130" spans="1:17" x14ac:dyDescent="0.4">
      <c r="A1130" s="11">
        <v>1129</v>
      </c>
      <c r="B1130" s="11" t="s">
        <v>341</v>
      </c>
      <c r="C1130" s="11" t="s">
        <v>1090</v>
      </c>
      <c r="D1130" s="1"/>
      <c r="E1130" s="2" t="s">
        <v>24</v>
      </c>
      <c r="F1130" s="13">
        <v>84</v>
      </c>
      <c r="G1130" s="14">
        <v>200</v>
      </c>
      <c r="H1130" s="1"/>
      <c r="I1130" s="1"/>
      <c r="J1130" s="13"/>
      <c r="K1130" s="15">
        <v>8400</v>
      </c>
      <c r="L1130" s="2" t="s">
        <v>21</v>
      </c>
      <c r="M1130" s="16">
        <f t="shared" si="31"/>
        <v>3.0882352941176472</v>
      </c>
      <c r="N1130" s="17">
        <v>44636.388888888891</v>
      </c>
      <c r="O1130" s="17">
        <v>44643.708333333336</v>
      </c>
      <c r="P1130" s="11"/>
      <c r="Q1130" s="18">
        <v>44637.486111111109</v>
      </c>
    </row>
    <row r="1131" spans="1:17" x14ac:dyDescent="0.4">
      <c r="A1131" s="11">
        <v>1130</v>
      </c>
      <c r="B1131" s="11" t="s">
        <v>180</v>
      </c>
      <c r="C1131" s="11" t="s">
        <v>1091</v>
      </c>
      <c r="D1131" s="1"/>
      <c r="E1131" s="2" t="s">
        <v>19</v>
      </c>
      <c r="F1131" s="13">
        <v>105</v>
      </c>
      <c r="G1131" s="14">
        <v>130</v>
      </c>
      <c r="H1131" s="1" t="s">
        <v>20</v>
      </c>
      <c r="I1131" s="1"/>
      <c r="J1131" s="13"/>
      <c r="K1131" s="15">
        <v>6890</v>
      </c>
      <c r="L1131" s="2" t="s">
        <v>21</v>
      </c>
      <c r="M1131" s="16">
        <f t="shared" si="31"/>
        <v>1.6727941176470589</v>
      </c>
      <c r="N1131" s="17">
        <v>44636.618055555555</v>
      </c>
      <c r="O1131" s="17">
        <v>44650.708333333336</v>
      </c>
      <c r="P1131" s="11"/>
      <c r="Q1131" s="18">
        <v>44645.649305555555</v>
      </c>
    </row>
    <row r="1132" spans="1:17" x14ac:dyDescent="0.4">
      <c r="A1132" s="11">
        <v>1131</v>
      </c>
      <c r="B1132" s="11" t="s">
        <v>836</v>
      </c>
      <c r="C1132" s="11" t="s">
        <v>1092</v>
      </c>
      <c r="D1132" s="1"/>
      <c r="E1132" s="2" t="s">
        <v>33</v>
      </c>
      <c r="F1132" s="13">
        <v>2</v>
      </c>
      <c r="G1132" s="14">
        <v>8200</v>
      </c>
      <c r="H1132" s="1"/>
      <c r="I1132" s="1"/>
      <c r="J1132" s="13"/>
      <c r="K1132" s="15">
        <v>8200</v>
      </c>
      <c r="L1132" s="2" t="s">
        <v>21</v>
      </c>
      <c r="M1132" s="16">
        <f t="shared" si="31"/>
        <v>2.0098039215686274</v>
      </c>
      <c r="N1132" s="17">
        <v>44637.545138888891</v>
      </c>
      <c r="O1132" s="17">
        <v>44638.708333333336</v>
      </c>
      <c r="P1132" s="11" t="s">
        <v>1093</v>
      </c>
      <c r="Q1132" s="18">
        <v>44638.479166666664</v>
      </c>
    </row>
    <row r="1133" spans="1:17" x14ac:dyDescent="0.4">
      <c r="A1133" s="11">
        <v>1132</v>
      </c>
      <c r="B1133" s="11" t="s">
        <v>26</v>
      </c>
      <c r="C1133" s="11" t="s">
        <v>1094</v>
      </c>
      <c r="D1133" s="1"/>
      <c r="E1133" s="2" t="s">
        <v>24</v>
      </c>
      <c r="F1133" s="13">
        <v>10</v>
      </c>
      <c r="G1133" s="14">
        <v>185</v>
      </c>
      <c r="H1133" s="1"/>
      <c r="I1133" s="1"/>
      <c r="J1133" s="13"/>
      <c r="K1133" s="15">
        <v>925</v>
      </c>
      <c r="L1133" s="2" t="s">
        <v>21</v>
      </c>
      <c r="M1133" s="16">
        <f t="shared" si="29"/>
        <v>0.34007352941176472</v>
      </c>
      <c r="N1133" s="17">
        <v>44637.569444444445</v>
      </c>
      <c r="O1133" s="17">
        <v>44642.708333333336</v>
      </c>
      <c r="P1133" s="11" t="s">
        <v>706</v>
      </c>
      <c r="Q1133" s="18">
        <v>44642.482638888891</v>
      </c>
    </row>
    <row r="1134" spans="1:17" x14ac:dyDescent="0.4">
      <c r="A1134" s="11">
        <v>1133</v>
      </c>
      <c r="B1134" s="11" t="s">
        <v>95</v>
      </c>
      <c r="C1134" s="11" t="s">
        <v>302</v>
      </c>
      <c r="D1134" s="1" t="s">
        <v>20</v>
      </c>
      <c r="E1134" s="2" t="s">
        <v>58</v>
      </c>
      <c r="F1134" s="13">
        <v>6</v>
      </c>
      <c r="G1134" s="14">
        <v>300</v>
      </c>
      <c r="H1134" s="1" t="s">
        <v>20</v>
      </c>
      <c r="I1134" s="1"/>
      <c r="J1134" s="13"/>
      <c r="K1134" s="15">
        <v>900</v>
      </c>
      <c r="L1134" s="2" t="s">
        <v>59</v>
      </c>
      <c r="M1134" s="16">
        <f t="shared" si="29"/>
        <v>0.22058823529411764</v>
      </c>
      <c r="N1134" s="17">
        <v>44637.600694444445</v>
      </c>
      <c r="O1134" s="17">
        <v>44642.708333333336</v>
      </c>
      <c r="P1134" s="11"/>
      <c r="Q1134" s="18">
        <v>44642.392361111109</v>
      </c>
    </row>
    <row r="1135" spans="1:17" x14ac:dyDescent="0.4">
      <c r="A1135" s="11">
        <v>1134</v>
      </c>
      <c r="B1135" s="11" t="s">
        <v>36</v>
      </c>
      <c r="C1135" s="11" t="s">
        <v>1095</v>
      </c>
      <c r="D1135" s="1"/>
      <c r="E1135" s="2" t="s">
        <v>24</v>
      </c>
      <c r="F1135" s="13">
        <v>104</v>
      </c>
      <c r="G1135" s="14">
        <v>50</v>
      </c>
      <c r="H1135" s="1"/>
      <c r="I1135" s="1"/>
      <c r="J1135" s="13"/>
      <c r="K1135" s="15">
        <v>2600</v>
      </c>
      <c r="L1135" s="2" t="s">
        <v>21</v>
      </c>
      <c r="M1135" s="16">
        <f>IF(E1135="中綴じ製本",F1135/4*G1135/68*2/60,IF(AND(E1135="ホチキス",L1135="Ａ３"),F1135*G1135/68*1.5/60,IF(AND(E1135="ホチキス",L1135="Ａ４"),F1135*G1135/136*1.5/60,IF(OR(E1135="単票",E1135="くるみ製本",E1135="丁合い"),F1135*G1135/136/60,0))))</f>
        <v>0.95588235294117641</v>
      </c>
      <c r="N1135" s="17">
        <v>44637.666666666664</v>
      </c>
      <c r="O1135" s="17">
        <v>44649.708333333336</v>
      </c>
      <c r="P1135" s="11"/>
      <c r="Q1135" s="18">
        <v>44642.677083333336</v>
      </c>
    </row>
    <row r="1136" spans="1:17" x14ac:dyDescent="0.4">
      <c r="A1136" s="11">
        <v>1135</v>
      </c>
      <c r="B1136" s="11" t="s">
        <v>36</v>
      </c>
      <c r="C1136" s="11" t="s">
        <v>1096</v>
      </c>
      <c r="D1136" s="1"/>
      <c r="E1136" s="2" t="s">
        <v>66</v>
      </c>
      <c r="F1136" s="13">
        <v>310</v>
      </c>
      <c r="G1136" s="14">
        <v>40</v>
      </c>
      <c r="H1136" s="1"/>
      <c r="I1136" s="1"/>
      <c r="J1136" s="13"/>
      <c r="K1136" s="15">
        <v>6200</v>
      </c>
      <c r="L1136" s="2" t="s">
        <v>21</v>
      </c>
      <c r="M1136" s="16">
        <f t="shared" ref="M1136:M1139" si="32">IF(E1136="中綴じ製本",F1136/4*G1136/68*2/60,IF(AND(E1136="ホチキス",L1136="Ａ３"),F1136*G1136/68*1.5/60,IF(AND(E1136="ホチキス",L1136="Ａ４"),F1136*G1136/136*1.5/60,IF(OR(E1136="単票",E1136="くるみ製本",E1136="丁合い"),F1136*G1136/136/60,0))))</f>
        <v>1.5196078431372548</v>
      </c>
      <c r="N1136" s="17">
        <v>44637.666666666664</v>
      </c>
      <c r="O1136" s="17">
        <v>44648.708333333336</v>
      </c>
      <c r="P1136" s="11"/>
      <c r="Q1136" s="18">
        <v>44643.59375</v>
      </c>
    </row>
    <row r="1137" spans="1:17" x14ac:dyDescent="0.4">
      <c r="A1137" s="11">
        <v>1136</v>
      </c>
      <c r="B1137" s="11" t="s">
        <v>245</v>
      </c>
      <c r="C1137" s="11" t="s">
        <v>1097</v>
      </c>
      <c r="D1137" s="1"/>
      <c r="E1137" s="2" t="s">
        <v>33</v>
      </c>
      <c r="F1137" s="13">
        <v>2</v>
      </c>
      <c r="G1137" s="14">
        <v>800</v>
      </c>
      <c r="H1137" s="1"/>
      <c r="I1137" s="1"/>
      <c r="J1137" s="13"/>
      <c r="K1137" s="15">
        <v>800</v>
      </c>
      <c r="L1137" s="2" t="s">
        <v>21</v>
      </c>
      <c r="M1137" s="16">
        <f t="shared" si="32"/>
        <v>0.19607843137254904</v>
      </c>
      <c r="N1137" s="17">
        <v>44637.680555555555</v>
      </c>
      <c r="O1137" s="17">
        <v>44644.708333333336</v>
      </c>
      <c r="P1137" s="11"/>
      <c r="Q1137" s="18">
        <v>44638.618055555555</v>
      </c>
    </row>
    <row r="1138" spans="1:17" x14ac:dyDescent="0.4">
      <c r="A1138" s="11">
        <v>1137</v>
      </c>
      <c r="B1138" s="11" t="s">
        <v>310</v>
      </c>
      <c r="C1138" s="11" t="s">
        <v>1098</v>
      </c>
      <c r="D1138" s="1"/>
      <c r="E1138" s="2" t="s">
        <v>33</v>
      </c>
      <c r="F1138" s="13">
        <v>1</v>
      </c>
      <c r="G1138" s="14">
        <v>1550</v>
      </c>
      <c r="H1138" s="1"/>
      <c r="I1138" s="1"/>
      <c r="J1138" s="13"/>
      <c r="K1138" s="15">
        <v>1550</v>
      </c>
      <c r="L1138" s="2" t="s">
        <v>21</v>
      </c>
      <c r="M1138" s="16">
        <f t="shared" si="32"/>
        <v>0.18995098039215685</v>
      </c>
      <c r="N1138" s="17">
        <v>44638.371527777781</v>
      </c>
      <c r="O1138" s="17">
        <v>44643.708333333336</v>
      </c>
      <c r="P1138" s="11"/>
      <c r="Q1138" s="18">
        <v>44642.489583333336</v>
      </c>
    </row>
    <row r="1139" spans="1:17" x14ac:dyDescent="0.4">
      <c r="A1139" s="11">
        <v>1138</v>
      </c>
      <c r="B1139" s="11" t="s">
        <v>310</v>
      </c>
      <c r="C1139" s="11" t="s">
        <v>1099</v>
      </c>
      <c r="D1139" s="1"/>
      <c r="E1139" s="2" t="s">
        <v>33</v>
      </c>
      <c r="F1139" s="13">
        <v>1</v>
      </c>
      <c r="G1139" s="14">
        <v>1550</v>
      </c>
      <c r="H1139" s="1"/>
      <c r="I1139" s="1"/>
      <c r="J1139" s="13">
        <v>1550</v>
      </c>
      <c r="K1139" s="15">
        <v>1550</v>
      </c>
      <c r="L1139" s="2" t="s">
        <v>618</v>
      </c>
      <c r="M1139" s="16">
        <f t="shared" si="32"/>
        <v>0.18995098039215685</v>
      </c>
      <c r="N1139" s="17">
        <v>44638.371527777781</v>
      </c>
      <c r="O1139" s="17">
        <v>44643.708333333336</v>
      </c>
      <c r="P1139" s="11" t="s">
        <v>1100</v>
      </c>
      <c r="Q1139" s="18">
        <v>44642.545138888891</v>
      </c>
    </row>
    <row r="1140" spans="1:17" x14ac:dyDescent="0.4">
      <c r="A1140" s="11">
        <v>1139</v>
      </c>
      <c r="B1140" s="11" t="s">
        <v>26</v>
      </c>
      <c r="C1140" s="11" t="s">
        <v>1101</v>
      </c>
      <c r="D1140" s="1"/>
      <c r="E1140" s="2" t="s">
        <v>58</v>
      </c>
      <c r="F1140" s="13">
        <v>29</v>
      </c>
      <c r="G1140" s="14">
        <v>100</v>
      </c>
      <c r="H1140" s="1" t="s">
        <v>20</v>
      </c>
      <c r="I1140" s="1"/>
      <c r="J1140" s="13"/>
      <c r="K1140" s="15">
        <v>800</v>
      </c>
      <c r="L1140" s="2" t="s">
        <v>59</v>
      </c>
      <c r="M1140" s="16">
        <f t="shared" si="28"/>
        <v>0.35539215686274511</v>
      </c>
      <c r="N1140" s="17">
        <v>44638.5</v>
      </c>
      <c r="O1140" s="17">
        <v>44645.708333333336</v>
      </c>
      <c r="P1140" s="11"/>
      <c r="Q1140" s="18">
        <v>44644.423611111109</v>
      </c>
    </row>
    <row r="1141" spans="1:17" x14ac:dyDescent="0.4">
      <c r="A1141" s="11">
        <v>1140</v>
      </c>
      <c r="B1141" s="11" t="s">
        <v>180</v>
      </c>
      <c r="C1141" s="11" t="s">
        <v>1102</v>
      </c>
      <c r="D1141" s="1"/>
      <c r="E1141" s="2" t="s">
        <v>19</v>
      </c>
      <c r="F1141" s="13">
        <v>172</v>
      </c>
      <c r="G1141" s="14">
        <v>150</v>
      </c>
      <c r="H1141" s="1" t="s">
        <v>20</v>
      </c>
      <c r="I1141" s="1"/>
      <c r="J1141" s="13"/>
      <c r="K1141" s="15">
        <v>12900</v>
      </c>
      <c r="L1141" s="2" t="s">
        <v>21</v>
      </c>
      <c r="M1141" s="16">
        <f t="shared" si="28"/>
        <v>3.1617647058823533</v>
      </c>
      <c r="N1141" s="17">
        <v>44638.621527777781</v>
      </c>
      <c r="O1141" s="17">
        <v>44650.708333333336</v>
      </c>
      <c r="P1141" s="11"/>
      <c r="Q1141" s="18">
        <v>44645.704861111109</v>
      </c>
    </row>
    <row r="1142" spans="1:17" x14ac:dyDescent="0.4">
      <c r="A1142" s="11">
        <v>1141</v>
      </c>
      <c r="B1142" s="11" t="s">
        <v>765</v>
      </c>
      <c r="C1142" s="11" t="s">
        <v>1103</v>
      </c>
      <c r="D1142" s="1"/>
      <c r="E1142" s="2" t="s">
        <v>24</v>
      </c>
      <c r="F1142" s="13">
        <v>22</v>
      </c>
      <c r="G1142" s="14">
        <v>150</v>
      </c>
      <c r="H1142" s="1"/>
      <c r="I1142" s="1"/>
      <c r="J1142" s="13"/>
      <c r="K1142" s="15">
        <v>1650</v>
      </c>
      <c r="L1142" s="2" t="s">
        <v>21</v>
      </c>
      <c r="M1142" s="20">
        <f t="shared" si="28"/>
        <v>0.60661764705882359</v>
      </c>
      <c r="N1142" s="17">
        <v>44638.625</v>
      </c>
      <c r="O1142" s="17">
        <v>44645.708333333336</v>
      </c>
      <c r="P1142" s="11"/>
      <c r="Q1142" s="18">
        <v>44645.427083333336</v>
      </c>
    </row>
    <row r="1143" spans="1:17" x14ac:dyDescent="0.4">
      <c r="A1143" s="11">
        <v>1142</v>
      </c>
      <c r="B1143" s="11" t="s">
        <v>36</v>
      </c>
      <c r="C1143" s="11" t="s">
        <v>1104</v>
      </c>
      <c r="D1143" s="1"/>
      <c r="E1143" s="2" t="s">
        <v>24</v>
      </c>
      <c r="F1143" s="13">
        <v>12</v>
      </c>
      <c r="G1143" s="14">
        <v>700</v>
      </c>
      <c r="H1143" s="1"/>
      <c r="I1143" s="1"/>
      <c r="J1143" s="13"/>
      <c r="K1143" s="15">
        <v>4200</v>
      </c>
      <c r="L1143" s="2" t="s">
        <v>21</v>
      </c>
      <c r="M1143" s="16">
        <f t="shared" si="28"/>
        <v>1.5441176470588236</v>
      </c>
      <c r="N1143" s="17">
        <v>44638.638888888891</v>
      </c>
      <c r="O1143" s="17">
        <v>44648.708333333336</v>
      </c>
      <c r="P1143" s="11"/>
      <c r="Q1143" s="18">
        <v>44643.677083333336</v>
      </c>
    </row>
    <row r="1144" spans="1:17" x14ac:dyDescent="0.4">
      <c r="A1144" s="11">
        <v>1143</v>
      </c>
      <c r="B1144" s="11" t="s">
        <v>36</v>
      </c>
      <c r="C1144" s="11" t="s">
        <v>1105</v>
      </c>
      <c r="D1144" s="1"/>
      <c r="E1144" s="2" t="s">
        <v>66</v>
      </c>
      <c r="F1144" s="13">
        <v>194</v>
      </c>
      <c r="G1144" s="14">
        <v>80</v>
      </c>
      <c r="H1144" s="1"/>
      <c r="I1144" s="1"/>
      <c r="J1144" s="13"/>
      <c r="K1144" s="15">
        <v>7760</v>
      </c>
      <c r="L1144" s="2" t="s">
        <v>21</v>
      </c>
      <c r="M1144" s="16">
        <f>IF(E1144="中綴じ製本",F1144/4*G1144/68*2/60,IF(AND(E1144="ホチキス",L1144="Ａ３"),F1144*G1144/68*1.5/60,IF(AND(E1144="ホチキス",L1144="Ａ４"),F1144*G1144/136*1.5/60,IF(OR(E1144="単票",E1144="くるみ製本",E1144="丁合い"),F1144*G1144/136/60,0))))</f>
        <v>1.9019607843137256</v>
      </c>
      <c r="N1144" s="17">
        <v>44638.638888888891</v>
      </c>
      <c r="O1144" s="17">
        <v>44648.708333333336</v>
      </c>
      <c r="P1144" s="11"/>
      <c r="Q1144" s="18">
        <v>44644.697916666664</v>
      </c>
    </row>
    <row r="1145" spans="1:17" x14ac:dyDescent="0.4">
      <c r="A1145" s="11">
        <v>1144</v>
      </c>
      <c r="B1145" s="11" t="s">
        <v>36</v>
      </c>
      <c r="C1145" s="11" t="s">
        <v>1106</v>
      </c>
      <c r="D1145" s="1"/>
      <c r="E1145" s="2" t="s">
        <v>66</v>
      </c>
      <c r="F1145" s="13">
        <v>1</v>
      </c>
      <c r="G1145" s="14">
        <v>80</v>
      </c>
      <c r="H1145" s="1"/>
      <c r="I1145" s="1" t="s">
        <v>20</v>
      </c>
      <c r="J1145" s="13"/>
      <c r="K1145" s="15">
        <v>80</v>
      </c>
      <c r="L1145" s="2" t="s">
        <v>59</v>
      </c>
      <c r="M1145" s="16">
        <f>IF(E1145="中綴じ製本",F1145/4*G1145/68*2/60,IF(AND(E1145="ホチキス",L1145="Ａ３"),F1145*G1145/68*1.5/60,IF(AND(E1145="ホチキス",L1145="Ａ４"),F1145*G1145/136*1.5/60,IF(OR(E1145="単票",E1145="くるみ製本",E1145="丁合い"),F1145*G1145/136/60,0))))</f>
        <v>9.8039215686274508E-3</v>
      </c>
      <c r="N1145" s="17">
        <v>44638.638888888891</v>
      </c>
      <c r="O1145" s="17">
        <v>44648.708333333336</v>
      </c>
      <c r="P1145" s="11"/>
      <c r="Q1145" s="18">
        <v>44644.697916666664</v>
      </c>
    </row>
    <row r="1146" spans="1:17" x14ac:dyDescent="0.4">
      <c r="A1146" s="11">
        <v>1145</v>
      </c>
      <c r="B1146" s="11" t="s">
        <v>56</v>
      </c>
      <c r="C1146" s="11" t="s">
        <v>76</v>
      </c>
      <c r="D1146" s="1"/>
      <c r="E1146" s="2" t="s">
        <v>33</v>
      </c>
      <c r="F1146" s="13">
        <v>1</v>
      </c>
      <c r="G1146" s="14">
        <v>1400</v>
      </c>
      <c r="H1146" s="1"/>
      <c r="I1146" s="1"/>
      <c r="J1146" s="13"/>
      <c r="K1146" s="15">
        <v>1400</v>
      </c>
      <c r="L1146" s="2" t="s">
        <v>21</v>
      </c>
      <c r="M1146" s="16">
        <f t="shared" ref="M1146:M1173" si="33">IF(E1146="中綴じ製本",F1146/4*G1146/68*2/60,IF(AND(E1146="ホチキス",L1146="Ａ３"),F1146*G1146/68*1.5/60,IF(AND(E1146="ホチキス",L1146="Ａ４"),F1146*G1146/136*1.5/60,IF(OR(E1146="単票",E1146="くるみ製本",E1146="丁合い"),F1146*G1146/136/60,0))))</f>
        <v>0.17156862745098039</v>
      </c>
      <c r="N1146" s="17">
        <v>44638.677083333336</v>
      </c>
      <c r="O1146" s="17">
        <v>44651.708333333336</v>
      </c>
      <c r="P1146" s="11"/>
      <c r="Q1146" s="18">
        <v>44642.635416666664</v>
      </c>
    </row>
    <row r="1147" spans="1:17" x14ac:dyDescent="0.4">
      <c r="A1147" s="11">
        <v>1146</v>
      </c>
      <c r="B1147" s="11" t="s">
        <v>195</v>
      </c>
      <c r="C1147" s="11" t="s">
        <v>1107</v>
      </c>
      <c r="D1147" s="1"/>
      <c r="E1147" s="2" t="s">
        <v>24</v>
      </c>
      <c r="F1147" s="13">
        <v>88</v>
      </c>
      <c r="G1147" s="14">
        <v>200</v>
      </c>
      <c r="H1147" s="1"/>
      <c r="I1147" s="1"/>
      <c r="J1147" s="13"/>
      <c r="K1147" s="15">
        <v>8800</v>
      </c>
      <c r="L1147" s="2" t="s">
        <v>21</v>
      </c>
      <c r="M1147" s="16">
        <f t="shared" si="33"/>
        <v>3.2352941176470589</v>
      </c>
      <c r="N1147" s="17">
        <v>44638.701388888891</v>
      </c>
      <c r="O1147" s="17">
        <v>44648.708333333336</v>
      </c>
      <c r="P1147" s="11" t="s">
        <v>197</v>
      </c>
      <c r="Q1147" s="18">
        <v>44643.416666666664</v>
      </c>
    </row>
    <row r="1148" spans="1:17" x14ac:dyDescent="0.4">
      <c r="A1148" s="11">
        <v>1147</v>
      </c>
      <c r="B1148" s="11" t="s">
        <v>650</v>
      </c>
      <c r="C1148" s="11" t="s">
        <v>876</v>
      </c>
      <c r="D1148" s="1"/>
      <c r="E1148" s="2" t="s">
        <v>66</v>
      </c>
      <c r="F1148" s="13">
        <v>4</v>
      </c>
      <c r="G1148" s="14">
        <v>500</v>
      </c>
      <c r="H1148" s="1"/>
      <c r="I1148" s="1" t="s">
        <v>20</v>
      </c>
      <c r="J1148" s="13">
        <v>1000</v>
      </c>
      <c r="K1148" s="15">
        <v>1000</v>
      </c>
      <c r="L1148" s="2" t="s">
        <v>59</v>
      </c>
      <c r="M1148" s="16">
        <f t="shared" si="33"/>
        <v>0.24509803921568626</v>
      </c>
      <c r="N1148" s="17">
        <v>44642.388888888891</v>
      </c>
      <c r="O1148" s="17">
        <v>44645.708333333336</v>
      </c>
      <c r="P1148" s="11"/>
      <c r="Q1148" s="18">
        <v>44642.625</v>
      </c>
    </row>
    <row r="1149" spans="1:17" x14ac:dyDescent="0.4">
      <c r="A1149" s="11">
        <v>1148</v>
      </c>
      <c r="B1149" s="11" t="s">
        <v>245</v>
      </c>
      <c r="C1149" s="11" t="s">
        <v>1108</v>
      </c>
      <c r="D1149" s="1"/>
      <c r="E1149" s="2" t="s">
        <v>33</v>
      </c>
      <c r="F1149" s="13">
        <v>1</v>
      </c>
      <c r="G1149" s="14">
        <v>1000</v>
      </c>
      <c r="H1149" s="1"/>
      <c r="I1149" s="1"/>
      <c r="J1149" s="13"/>
      <c r="K1149" s="15">
        <v>1000</v>
      </c>
      <c r="L1149" s="2" t="s">
        <v>21</v>
      </c>
      <c r="M1149" s="16">
        <f t="shared" si="33"/>
        <v>0.12254901960784313</v>
      </c>
      <c r="N1149" s="17">
        <v>44642.479166666664</v>
      </c>
      <c r="O1149" s="17">
        <v>44645.708333333336</v>
      </c>
      <c r="P1149" s="11"/>
      <c r="Q1149" s="18">
        <v>44642.604166666664</v>
      </c>
    </row>
    <row r="1150" spans="1:17" x14ac:dyDescent="0.4">
      <c r="A1150" s="11">
        <v>1149</v>
      </c>
      <c r="B1150" s="11" t="s">
        <v>245</v>
      </c>
      <c r="C1150" s="11" t="s">
        <v>1109</v>
      </c>
      <c r="D1150" s="1"/>
      <c r="E1150" s="2" t="s">
        <v>33</v>
      </c>
      <c r="F1150" s="13">
        <v>2</v>
      </c>
      <c r="G1150" s="14">
        <v>700</v>
      </c>
      <c r="H1150" s="1"/>
      <c r="I1150" s="1"/>
      <c r="J1150" s="13"/>
      <c r="K1150" s="15">
        <v>700</v>
      </c>
      <c r="L1150" s="2" t="s">
        <v>21</v>
      </c>
      <c r="M1150" s="16">
        <f t="shared" si="33"/>
        <v>0.17156862745098039</v>
      </c>
      <c r="N1150" s="17">
        <v>44642.479166666664</v>
      </c>
      <c r="O1150" s="17">
        <v>44645.708333333336</v>
      </c>
      <c r="P1150" s="11"/>
      <c r="Q1150" s="18">
        <v>44642.611111111109</v>
      </c>
    </row>
    <row r="1151" spans="1:17" x14ac:dyDescent="0.4">
      <c r="A1151" s="11">
        <v>1150</v>
      </c>
      <c r="B1151" s="11" t="s">
        <v>650</v>
      </c>
      <c r="C1151" s="11" t="s">
        <v>1110</v>
      </c>
      <c r="D1151" s="1"/>
      <c r="E1151" s="2" t="s">
        <v>19</v>
      </c>
      <c r="F1151" s="13">
        <v>155</v>
      </c>
      <c r="G1151" s="14">
        <v>130</v>
      </c>
      <c r="H1151" s="1" t="s">
        <v>20</v>
      </c>
      <c r="I1151" s="1"/>
      <c r="J1151" s="13"/>
      <c r="K1151" s="15">
        <v>10140</v>
      </c>
      <c r="L1151" s="2" t="s">
        <v>21</v>
      </c>
      <c r="M1151" s="16">
        <f t="shared" si="33"/>
        <v>2.4693627450980391</v>
      </c>
      <c r="N1151" s="17">
        <v>44642.482638888891</v>
      </c>
      <c r="O1151" s="17">
        <v>44650.708333333336</v>
      </c>
      <c r="P1151" s="11"/>
      <c r="Q1151" s="18">
        <v>44645.506944444445</v>
      </c>
    </row>
    <row r="1152" spans="1:17" x14ac:dyDescent="0.4">
      <c r="A1152" s="11">
        <v>1151</v>
      </c>
      <c r="B1152" s="11" t="s">
        <v>26</v>
      </c>
      <c r="C1152" s="11" t="s">
        <v>1111</v>
      </c>
      <c r="D1152" s="1"/>
      <c r="E1152" s="2" t="s">
        <v>19</v>
      </c>
      <c r="F1152" s="13">
        <v>227</v>
      </c>
      <c r="G1152" s="14">
        <v>100</v>
      </c>
      <c r="H1152" s="1" t="s">
        <v>20</v>
      </c>
      <c r="I1152" s="1"/>
      <c r="J1152" s="13"/>
      <c r="K1152" s="15">
        <v>11400</v>
      </c>
      <c r="L1152" s="2" t="s">
        <v>21</v>
      </c>
      <c r="M1152" s="16">
        <f t="shared" si="33"/>
        <v>2.7818627450980391</v>
      </c>
      <c r="N1152" s="17">
        <v>44642.545138888891</v>
      </c>
      <c r="O1152" s="17">
        <v>44651.708333333336</v>
      </c>
      <c r="P1152" s="11"/>
      <c r="Q1152" s="18">
        <v>44648.607638888891</v>
      </c>
    </row>
    <row r="1153" spans="1:17" x14ac:dyDescent="0.4">
      <c r="A1153" s="11">
        <v>1152</v>
      </c>
      <c r="B1153" s="11" t="s">
        <v>31</v>
      </c>
      <c r="C1153" s="11" t="s">
        <v>248</v>
      </c>
      <c r="D1153" s="1"/>
      <c r="E1153" s="2" t="s">
        <v>33</v>
      </c>
      <c r="F1153" s="13">
        <v>2</v>
      </c>
      <c r="G1153" s="14">
        <v>18000</v>
      </c>
      <c r="H1153" s="1"/>
      <c r="I1153" s="1" t="s">
        <v>20</v>
      </c>
      <c r="J1153" s="13"/>
      <c r="K1153" s="15">
        <v>18000</v>
      </c>
      <c r="L1153" s="2" t="s">
        <v>21</v>
      </c>
      <c r="M1153" s="16">
        <f t="shared" si="33"/>
        <v>4.4117647058823524</v>
      </c>
      <c r="N1153" s="17">
        <v>44642.545138888891</v>
      </c>
      <c r="O1153" s="17">
        <v>44645.708333333336</v>
      </c>
      <c r="P1153" s="11"/>
      <c r="Q1153" s="18">
        <v>44644.427083333336</v>
      </c>
    </row>
    <row r="1154" spans="1:17" ht="14.25" customHeight="1" x14ac:dyDescent="0.4">
      <c r="A1154" s="11">
        <v>1153</v>
      </c>
      <c r="B1154" s="11" t="s">
        <v>836</v>
      </c>
      <c r="C1154" s="11" t="s">
        <v>1112</v>
      </c>
      <c r="D1154" s="1"/>
      <c r="E1154" s="2" t="s">
        <v>33</v>
      </c>
      <c r="F1154" s="13">
        <v>2</v>
      </c>
      <c r="G1154" s="14">
        <v>2850</v>
      </c>
      <c r="H1154" s="1"/>
      <c r="I1154" s="1" t="s">
        <v>20</v>
      </c>
      <c r="J1154" s="13"/>
      <c r="K1154" s="15">
        <v>2850</v>
      </c>
      <c r="L1154" s="2" t="s">
        <v>59</v>
      </c>
      <c r="M1154" s="16">
        <f t="shared" si="33"/>
        <v>0.69852941176470595</v>
      </c>
      <c r="N1154" s="17">
        <v>44642.5625</v>
      </c>
      <c r="O1154" s="17">
        <v>44649.708333333336</v>
      </c>
      <c r="P1154" s="11"/>
      <c r="Q1154" s="18">
        <v>44645.538194444445</v>
      </c>
    </row>
    <row r="1155" spans="1:17" x14ac:dyDescent="0.4">
      <c r="A1155" s="11">
        <v>1154</v>
      </c>
      <c r="B1155" s="11" t="s">
        <v>195</v>
      </c>
      <c r="C1155" s="11" t="s">
        <v>1113</v>
      </c>
      <c r="D1155" s="1"/>
      <c r="E1155" s="2" t="s">
        <v>33</v>
      </c>
      <c r="F1155" s="13">
        <v>4</v>
      </c>
      <c r="G1155" s="14">
        <v>200</v>
      </c>
      <c r="H1155" s="1"/>
      <c r="I1155" s="1" t="s">
        <v>20</v>
      </c>
      <c r="J1155" s="13"/>
      <c r="K1155" s="15">
        <v>200</v>
      </c>
      <c r="L1155" s="2" t="s">
        <v>59</v>
      </c>
      <c r="M1155" s="16">
        <f t="shared" si="33"/>
        <v>9.8039215686274522E-2</v>
      </c>
      <c r="N1155" s="17">
        <v>44642.680555555555</v>
      </c>
      <c r="O1155" s="17">
        <v>44648.708333333336</v>
      </c>
      <c r="P1155" s="11" t="s">
        <v>1114</v>
      </c>
      <c r="Q1155" s="18">
        <v>44644.434027777781</v>
      </c>
    </row>
    <row r="1156" spans="1:17" x14ac:dyDescent="0.4">
      <c r="A1156" s="11">
        <v>1155</v>
      </c>
      <c r="B1156" s="11" t="s">
        <v>31</v>
      </c>
      <c r="C1156" s="11" t="s">
        <v>1115</v>
      </c>
      <c r="D1156" s="1"/>
      <c r="E1156" s="2" t="s">
        <v>33</v>
      </c>
      <c r="F1156" s="13">
        <v>1</v>
      </c>
      <c r="G1156" s="14">
        <v>4500</v>
      </c>
      <c r="H1156" s="1"/>
      <c r="I1156" s="1" t="s">
        <v>20</v>
      </c>
      <c r="J1156" s="13"/>
      <c r="K1156" s="15">
        <v>4500</v>
      </c>
      <c r="L1156" s="2" t="s">
        <v>21</v>
      </c>
      <c r="M1156" s="16">
        <f t="shared" si="33"/>
        <v>0.55147058823529405</v>
      </c>
      <c r="N1156" s="17">
        <v>44643.385416666664</v>
      </c>
      <c r="O1156" s="17">
        <v>44643.5</v>
      </c>
      <c r="P1156" s="11" t="s">
        <v>262</v>
      </c>
      <c r="Q1156" s="18">
        <v>44643.482638888891</v>
      </c>
    </row>
    <row r="1157" spans="1:17" x14ac:dyDescent="0.4">
      <c r="A1157" s="11">
        <v>1156</v>
      </c>
      <c r="B1157" s="11" t="s">
        <v>245</v>
      </c>
      <c r="C1157" s="11" t="s">
        <v>1116</v>
      </c>
      <c r="D1157" s="1"/>
      <c r="E1157" s="2" t="s">
        <v>33</v>
      </c>
      <c r="F1157" s="13">
        <v>2</v>
      </c>
      <c r="G1157" s="14">
        <v>1000</v>
      </c>
      <c r="H1157" s="1"/>
      <c r="I1157" s="1"/>
      <c r="J1157" s="13"/>
      <c r="K1157" s="15">
        <v>1000</v>
      </c>
      <c r="L1157" s="2" t="s">
        <v>21</v>
      </c>
      <c r="M1157" s="16">
        <f t="shared" si="33"/>
        <v>0.24509803921568626</v>
      </c>
      <c r="N1157" s="17">
        <v>44643.430555555555</v>
      </c>
      <c r="O1157" s="17">
        <v>44651.708333333336</v>
      </c>
      <c r="P1157" s="11"/>
      <c r="Q1157" s="18">
        <v>44643.701388888891</v>
      </c>
    </row>
    <row r="1158" spans="1:17" x14ac:dyDescent="0.4">
      <c r="A1158" s="11">
        <v>1157</v>
      </c>
      <c r="B1158" s="11" t="s">
        <v>22</v>
      </c>
      <c r="C1158" s="11" t="s">
        <v>153</v>
      </c>
      <c r="D1158" s="1"/>
      <c r="E1158" s="2" t="s">
        <v>33</v>
      </c>
      <c r="F1158" s="13">
        <v>4</v>
      </c>
      <c r="G1158" s="14">
        <v>6200</v>
      </c>
      <c r="H1158" s="1"/>
      <c r="I1158" s="1"/>
      <c r="J1158" s="13"/>
      <c r="K1158" s="15">
        <v>6200</v>
      </c>
      <c r="L1158" s="2" t="s">
        <v>59</v>
      </c>
      <c r="M1158" s="16">
        <f t="shared" si="33"/>
        <v>3.0392156862745097</v>
      </c>
      <c r="N1158" s="17">
        <v>44643.590277777781</v>
      </c>
      <c r="O1158" s="17">
        <v>44648.708333333336</v>
      </c>
      <c r="P1158" s="11"/>
      <c r="Q1158" s="18">
        <v>44644.71875</v>
      </c>
    </row>
    <row r="1159" spans="1:17" x14ac:dyDescent="0.4">
      <c r="A1159" s="11">
        <v>1158</v>
      </c>
      <c r="B1159" s="11" t="s">
        <v>899</v>
      </c>
      <c r="C1159" s="11" t="s">
        <v>1117</v>
      </c>
      <c r="D1159" s="1"/>
      <c r="E1159" s="2" t="s">
        <v>58</v>
      </c>
      <c r="F1159" s="13">
        <v>28</v>
      </c>
      <c r="G1159" s="14">
        <v>250</v>
      </c>
      <c r="H1159" s="1" t="s">
        <v>20</v>
      </c>
      <c r="I1159" s="1"/>
      <c r="J1159" s="13"/>
      <c r="K1159" s="15">
        <v>1750</v>
      </c>
      <c r="L1159" s="2" t="s">
        <v>59</v>
      </c>
      <c r="M1159" s="16">
        <f t="shared" si="33"/>
        <v>0.85784313725490191</v>
      </c>
      <c r="N1159" s="17">
        <v>44644.388888888891</v>
      </c>
      <c r="O1159" s="17">
        <v>44648.708333333336</v>
      </c>
      <c r="P1159" s="11"/>
      <c r="Q1159" s="18">
        <v>44644.614583333336</v>
      </c>
    </row>
    <row r="1160" spans="1:17" x14ac:dyDescent="0.4">
      <c r="A1160" s="11">
        <v>1159</v>
      </c>
      <c r="B1160" s="11" t="s">
        <v>899</v>
      </c>
      <c r="C1160" s="11" t="s">
        <v>1118</v>
      </c>
      <c r="D1160" s="1"/>
      <c r="E1160" s="2" t="s">
        <v>58</v>
      </c>
      <c r="F1160" s="13">
        <v>32</v>
      </c>
      <c r="G1160" s="14">
        <v>250</v>
      </c>
      <c r="H1160" s="1" t="s">
        <v>20</v>
      </c>
      <c r="I1160" s="1"/>
      <c r="J1160" s="13"/>
      <c r="K1160" s="15">
        <v>2000</v>
      </c>
      <c r="L1160" s="2" t="s">
        <v>59</v>
      </c>
      <c r="M1160" s="16">
        <f t="shared" si="33"/>
        <v>0.98039215686274506</v>
      </c>
      <c r="N1160" s="17">
        <v>44644.388888888891</v>
      </c>
      <c r="O1160" s="17">
        <v>44648.708333333336</v>
      </c>
      <c r="P1160" s="11"/>
      <c r="Q1160" s="18">
        <v>44644.541666666664</v>
      </c>
    </row>
    <row r="1161" spans="1:17" x14ac:dyDescent="0.4">
      <c r="A1161" s="11">
        <v>1160</v>
      </c>
      <c r="B1161" s="11" t="s">
        <v>22</v>
      </c>
      <c r="C1161" s="11" t="s">
        <v>683</v>
      </c>
      <c r="D1161" s="1"/>
      <c r="E1161" s="2" t="s">
        <v>33</v>
      </c>
      <c r="F1161" s="13">
        <v>2</v>
      </c>
      <c r="G1161" s="14">
        <v>3700</v>
      </c>
      <c r="H1161" s="1"/>
      <c r="I1161" s="1"/>
      <c r="J1161" s="13"/>
      <c r="K1161" s="15">
        <v>3700</v>
      </c>
      <c r="L1161" s="2" t="s">
        <v>59</v>
      </c>
      <c r="M1161" s="16">
        <f t="shared" si="33"/>
        <v>0.90686274509803921</v>
      </c>
      <c r="N1161" s="17">
        <v>44644.635416666664</v>
      </c>
      <c r="O1161" s="17">
        <v>44650.708333333336</v>
      </c>
      <c r="P1161" s="11"/>
      <c r="Q1161" s="18">
        <v>44645.670138888891</v>
      </c>
    </row>
    <row r="1162" spans="1:17" x14ac:dyDescent="0.4">
      <c r="A1162" s="11">
        <v>1161</v>
      </c>
      <c r="B1162" s="11" t="s">
        <v>22</v>
      </c>
      <c r="C1162" s="11" t="s">
        <v>441</v>
      </c>
      <c r="D1162" s="1"/>
      <c r="E1162" s="2" t="s">
        <v>33</v>
      </c>
      <c r="F1162" s="13">
        <v>4</v>
      </c>
      <c r="G1162" s="14">
        <v>2325</v>
      </c>
      <c r="H1162" s="1"/>
      <c r="I1162" s="1"/>
      <c r="J1162" s="13"/>
      <c r="K1162" s="15">
        <v>2325</v>
      </c>
      <c r="L1162" s="2" t="s">
        <v>59</v>
      </c>
      <c r="M1162" s="16">
        <f t="shared" si="33"/>
        <v>1.1397058823529411</v>
      </c>
      <c r="N1162" s="17">
        <v>44645.392361111109</v>
      </c>
      <c r="O1162" s="17">
        <v>44650.708333333336</v>
      </c>
      <c r="P1162" s="11"/>
      <c r="Q1162" s="18">
        <v>44645.697916666664</v>
      </c>
    </row>
    <row r="1163" spans="1:17" x14ac:dyDescent="0.4">
      <c r="A1163" s="11">
        <v>1162</v>
      </c>
      <c r="B1163" s="11" t="s">
        <v>31</v>
      </c>
      <c r="C1163" s="11" t="s">
        <v>1119</v>
      </c>
      <c r="D1163" s="1"/>
      <c r="E1163" s="2" t="s">
        <v>33</v>
      </c>
      <c r="F1163" s="13">
        <v>2</v>
      </c>
      <c r="G1163" s="14">
        <v>4500</v>
      </c>
      <c r="H1163" s="1"/>
      <c r="I1163" s="1" t="s">
        <v>20</v>
      </c>
      <c r="J1163" s="13"/>
      <c r="K1163" s="15">
        <v>4500</v>
      </c>
      <c r="L1163" s="2" t="s">
        <v>21</v>
      </c>
      <c r="M1163" s="16">
        <f>IF(E1163="中綴じ製本",F1163/4*G1163/68*2/60,IF(AND(E1163="ホチキス",L1163="Ａ３"),F1163*G1163/68*1.5/60,IF(AND(E1163="ホチキス",L1163="Ａ４"),F1163*G1163/136*1.5/60,IF(OR(E1163="単票",E1163="くるみ製本",E1163="丁合い"),F1163*G1163/136/60,0))))</f>
        <v>1.1029411764705881</v>
      </c>
      <c r="N1163" s="17">
        <v>44645.395833333336</v>
      </c>
      <c r="O1163" s="17">
        <v>44649.708333333336</v>
      </c>
      <c r="P1163" s="11" t="s">
        <v>79</v>
      </c>
      <c r="Q1163" s="18">
        <v>44645.569444444445</v>
      </c>
    </row>
    <row r="1164" spans="1:17" x14ac:dyDescent="0.4">
      <c r="A1164" s="11">
        <v>1163</v>
      </c>
      <c r="B1164" s="11" t="s">
        <v>240</v>
      </c>
      <c r="C1164" s="11" t="s">
        <v>1120</v>
      </c>
      <c r="D1164" s="1"/>
      <c r="E1164" s="2" t="s">
        <v>24</v>
      </c>
      <c r="F1164" s="13">
        <v>32</v>
      </c>
      <c r="G1164" s="14">
        <v>180</v>
      </c>
      <c r="H1164" s="1"/>
      <c r="I1164" s="1"/>
      <c r="J1164" s="13"/>
      <c r="K1164" s="15">
        <v>2880</v>
      </c>
      <c r="L1164" s="2" t="s">
        <v>21</v>
      </c>
      <c r="M1164" s="16">
        <f t="shared" ref="M1164:M1168" si="34">IF(E1164="中綴じ製本",F1164/4*G1164/68*2/60,IF(AND(E1164="ホチキス",L1164="Ａ３"),F1164*G1164/68*1.5/60,IF(AND(E1164="ホチキス",L1164="Ａ４"),F1164*G1164/136*1.5/60,IF(OR(E1164="単票",E1164="くるみ製本",E1164="丁合い"),F1164*G1164/136/60,0))))</f>
        <v>1.0588235294117647</v>
      </c>
      <c r="N1164" s="17">
        <v>44645.496527777781</v>
      </c>
      <c r="O1164" s="17">
        <v>44652.708333333336</v>
      </c>
      <c r="P1164" s="11"/>
      <c r="Q1164" s="18">
        <v>44649.444444444445</v>
      </c>
    </row>
    <row r="1165" spans="1:17" x14ac:dyDescent="0.4">
      <c r="A1165" s="11">
        <v>1164</v>
      </c>
      <c r="B1165" s="11" t="s">
        <v>95</v>
      </c>
      <c r="C1165" s="11" t="s">
        <v>1121</v>
      </c>
      <c r="D1165" s="1"/>
      <c r="E1165" s="2" t="s">
        <v>33</v>
      </c>
      <c r="F1165" s="13">
        <v>2</v>
      </c>
      <c r="G1165" s="14">
        <v>16000</v>
      </c>
      <c r="H1165" s="1"/>
      <c r="I1165" s="1"/>
      <c r="J1165" s="13"/>
      <c r="K1165" s="15">
        <v>16000</v>
      </c>
      <c r="L1165" s="2" t="s">
        <v>21</v>
      </c>
      <c r="M1165" s="16">
        <f t="shared" si="34"/>
        <v>3.9215686274509802</v>
      </c>
      <c r="N1165" s="17">
        <v>44645.579861111109</v>
      </c>
      <c r="O1165" s="17">
        <v>44649.708333333336</v>
      </c>
      <c r="P1165" s="11"/>
      <c r="Q1165" s="18">
        <v>44648.729166666664</v>
      </c>
    </row>
    <row r="1166" spans="1:17" x14ac:dyDescent="0.4">
      <c r="A1166" s="11">
        <v>1165</v>
      </c>
      <c r="B1166" s="11" t="s">
        <v>733</v>
      </c>
      <c r="C1166" s="11" t="s">
        <v>1122</v>
      </c>
      <c r="D1166" s="1"/>
      <c r="E1166" s="2" t="s">
        <v>24</v>
      </c>
      <c r="F1166" s="13">
        <v>166</v>
      </c>
      <c r="G1166" s="14">
        <v>270</v>
      </c>
      <c r="H1166" s="1"/>
      <c r="I1166" s="1"/>
      <c r="J1166" s="13"/>
      <c r="K1166" s="15">
        <v>22410</v>
      </c>
      <c r="L1166" s="2" t="s">
        <v>21</v>
      </c>
      <c r="M1166" s="16">
        <f t="shared" si="34"/>
        <v>8.2389705882352953</v>
      </c>
      <c r="N1166" s="17">
        <v>44645.694444444445</v>
      </c>
      <c r="O1166" s="17">
        <v>44650.708333333336</v>
      </c>
      <c r="P1166" s="11"/>
      <c r="Q1166" s="18">
        <v>44650.434027777781</v>
      </c>
    </row>
    <row r="1167" spans="1:17" x14ac:dyDescent="0.4">
      <c r="A1167" s="11">
        <v>1166</v>
      </c>
      <c r="B1167" s="11" t="s">
        <v>36</v>
      </c>
      <c r="C1167" s="11" t="s">
        <v>1123</v>
      </c>
      <c r="D1167" s="1"/>
      <c r="E1167" s="2" t="s">
        <v>58</v>
      </c>
      <c r="F1167" s="13">
        <v>72</v>
      </c>
      <c r="G1167" s="14">
        <v>150</v>
      </c>
      <c r="H1167" s="1" t="s">
        <v>20</v>
      </c>
      <c r="I1167" s="1"/>
      <c r="J1167" s="13"/>
      <c r="K1167" s="15">
        <v>2700</v>
      </c>
      <c r="L1167" s="2" t="s">
        <v>59</v>
      </c>
      <c r="M1167" s="16">
        <f t="shared" si="34"/>
        <v>1.3235294117647058</v>
      </c>
      <c r="N1167" s="17">
        <v>44648.413194444445</v>
      </c>
      <c r="O1167" s="17">
        <v>44655.708333333336</v>
      </c>
      <c r="P1167" s="11"/>
      <c r="Q1167" s="18">
        <v>44649.697916666664</v>
      </c>
    </row>
    <row r="1168" spans="1:17" x14ac:dyDescent="0.4">
      <c r="A1168" s="11">
        <v>1167</v>
      </c>
      <c r="B1168" s="11" t="s">
        <v>279</v>
      </c>
      <c r="C1168" s="11" t="s">
        <v>1124</v>
      </c>
      <c r="D1168" s="1"/>
      <c r="E1168" s="2" t="s">
        <v>24</v>
      </c>
      <c r="F1168" s="13">
        <v>16</v>
      </c>
      <c r="G1168" s="14">
        <v>120</v>
      </c>
      <c r="H1168" s="1"/>
      <c r="I1168" s="1"/>
      <c r="J1168" s="13"/>
      <c r="K1168" s="15">
        <v>960</v>
      </c>
      <c r="L1168" s="2" t="s">
        <v>21</v>
      </c>
      <c r="M1168" s="16">
        <f t="shared" si="34"/>
        <v>0.3529411764705882</v>
      </c>
      <c r="N1168" s="17">
        <v>44648.440972222219</v>
      </c>
      <c r="O1168" s="17">
        <v>44651.708333333336</v>
      </c>
      <c r="P1168" s="11"/>
      <c r="Q1168" s="18">
        <v>44649.53125</v>
      </c>
    </row>
    <row r="1169" spans="1:17" x14ac:dyDescent="0.4">
      <c r="A1169" s="11">
        <v>1168</v>
      </c>
      <c r="B1169" s="11" t="s">
        <v>42</v>
      </c>
      <c r="C1169" s="11" t="s">
        <v>1125</v>
      </c>
      <c r="D1169" s="1"/>
      <c r="E1169" s="2" t="s">
        <v>24</v>
      </c>
      <c r="F1169" s="13">
        <v>15</v>
      </c>
      <c r="G1169" s="14">
        <v>2000</v>
      </c>
      <c r="H1169" s="1"/>
      <c r="I1169" s="1"/>
      <c r="J1169" s="13"/>
      <c r="K1169" s="15">
        <v>16000</v>
      </c>
      <c r="L1169" s="2" t="s">
        <v>21</v>
      </c>
      <c r="M1169" s="16">
        <f t="shared" si="33"/>
        <v>5.5147058823529411</v>
      </c>
      <c r="N1169" s="17">
        <v>44648.447916666664</v>
      </c>
      <c r="O1169" s="17">
        <v>44651.708333333336</v>
      </c>
      <c r="P1169" s="11"/>
      <c r="Q1169" s="18">
        <v>44650.666666666664</v>
      </c>
    </row>
    <row r="1170" spans="1:17" x14ac:dyDescent="0.4">
      <c r="A1170" s="11">
        <v>1169</v>
      </c>
      <c r="B1170" s="11" t="s">
        <v>240</v>
      </c>
      <c r="C1170" s="11" t="s">
        <v>1126</v>
      </c>
      <c r="D1170" s="1"/>
      <c r="E1170" s="2" t="s">
        <v>24</v>
      </c>
      <c r="F1170" s="13">
        <v>17</v>
      </c>
      <c r="G1170" s="14">
        <v>195</v>
      </c>
      <c r="H1170" s="1"/>
      <c r="I1170" s="1"/>
      <c r="J1170" s="13"/>
      <c r="K1170" s="15">
        <v>1755</v>
      </c>
      <c r="L1170" s="2" t="s">
        <v>21</v>
      </c>
      <c r="M1170" s="16">
        <f t="shared" si="33"/>
        <v>0.609375</v>
      </c>
      <c r="N1170" s="17">
        <v>44648.482638888891</v>
      </c>
      <c r="O1170" s="17">
        <v>44650.708333333336</v>
      </c>
      <c r="P1170" s="11"/>
      <c r="Q1170" s="18">
        <v>44649.40625</v>
      </c>
    </row>
    <row r="1171" spans="1:17" x14ac:dyDescent="0.4">
      <c r="A1171" s="11">
        <v>1170</v>
      </c>
      <c r="B1171" s="11" t="s">
        <v>46</v>
      </c>
      <c r="C1171" s="11" t="s">
        <v>1127</v>
      </c>
      <c r="D1171" s="1"/>
      <c r="E1171" s="2" t="s">
        <v>33</v>
      </c>
      <c r="F1171" s="13">
        <v>2</v>
      </c>
      <c r="G1171" s="14">
        <v>1000</v>
      </c>
      <c r="H1171" s="1"/>
      <c r="I1171" s="1"/>
      <c r="J1171" s="13"/>
      <c r="K1171" s="15">
        <v>1000</v>
      </c>
      <c r="L1171" s="2" t="s">
        <v>21</v>
      </c>
      <c r="M1171" s="16">
        <f t="shared" si="33"/>
        <v>0.24509803921568626</v>
      </c>
      <c r="N1171" s="17">
        <v>44648.621527777781</v>
      </c>
      <c r="O1171" s="17">
        <v>44656.708333333336</v>
      </c>
      <c r="P1171" s="11"/>
      <c r="Q1171" s="18">
        <v>44649.552083333336</v>
      </c>
    </row>
    <row r="1172" spans="1:17" x14ac:dyDescent="0.4">
      <c r="A1172" s="11">
        <v>1171</v>
      </c>
      <c r="B1172" s="11" t="s">
        <v>46</v>
      </c>
      <c r="C1172" s="11" t="s">
        <v>1128</v>
      </c>
      <c r="D1172" s="1"/>
      <c r="E1172" s="2" t="s">
        <v>33</v>
      </c>
      <c r="F1172" s="13">
        <v>4</v>
      </c>
      <c r="G1172" s="14">
        <v>1000</v>
      </c>
      <c r="H1172" s="1"/>
      <c r="I1172" s="1"/>
      <c r="J1172" s="13"/>
      <c r="K1172" s="15">
        <v>1000</v>
      </c>
      <c r="L1172" s="2" t="s">
        <v>59</v>
      </c>
      <c r="M1172" s="16">
        <f t="shared" si="33"/>
        <v>0.49019607843137253</v>
      </c>
      <c r="N1172" s="17">
        <v>44648.621527777781</v>
      </c>
      <c r="O1172" s="17">
        <v>44656.708333333336</v>
      </c>
      <c r="P1172" s="11"/>
      <c r="Q1172" s="18">
        <v>44649.600694444445</v>
      </c>
    </row>
    <row r="1173" spans="1:17" x14ac:dyDescent="0.4">
      <c r="A1173" s="11">
        <v>1172</v>
      </c>
      <c r="B1173" s="11" t="s">
        <v>31</v>
      </c>
      <c r="C1173" s="11" t="s">
        <v>1129</v>
      </c>
      <c r="D1173" s="1"/>
      <c r="E1173" s="2" t="s">
        <v>33</v>
      </c>
      <c r="F1173" s="13">
        <v>2</v>
      </c>
      <c r="G1173" s="14">
        <v>4500</v>
      </c>
      <c r="H1173" s="1"/>
      <c r="I1173" s="1" t="s">
        <v>20</v>
      </c>
      <c r="J1173" s="13"/>
      <c r="K1173" s="15">
        <v>4500</v>
      </c>
      <c r="L1173" s="2" t="s">
        <v>21</v>
      </c>
      <c r="M1173" s="16">
        <f t="shared" si="33"/>
        <v>1.1029411764705881</v>
      </c>
      <c r="N1173" s="17">
        <v>44649.430555555555</v>
      </c>
      <c r="O1173" s="17">
        <v>44649.708333333336</v>
      </c>
      <c r="P1173" s="11" t="s">
        <v>35</v>
      </c>
      <c r="Q1173" s="18">
        <v>44649.545138888891</v>
      </c>
    </row>
    <row r="1174" spans="1:17" x14ac:dyDescent="0.4">
      <c r="A1174" s="11">
        <v>1173</v>
      </c>
      <c r="B1174" s="11" t="s">
        <v>56</v>
      </c>
      <c r="C1174" s="11" t="s">
        <v>1130</v>
      </c>
      <c r="D1174" s="1"/>
      <c r="E1174" s="2" t="s">
        <v>58</v>
      </c>
      <c r="F1174" s="13">
        <v>64</v>
      </c>
      <c r="G1174" s="14">
        <v>850</v>
      </c>
      <c r="H1174" s="1" t="s">
        <v>20</v>
      </c>
      <c r="I1174" s="1"/>
      <c r="J1174" s="13"/>
      <c r="K1174" s="15">
        <v>13600</v>
      </c>
      <c r="L1174" s="2" t="s">
        <v>59</v>
      </c>
      <c r="M1174" s="16">
        <f>IF(E1174="中綴じ製本",F1174/4*G1174/68*2/60,IF(AND(E1174="ホチキス",L1174="Ａ３"),F1174*G1174/68*1.5/60,IF(AND(E1174="ホチキス",L1174="Ａ４"),F1174*G1174/136*1.5/60,IF(OR(E1174="単票",E1174="くるみ製本",E1174="丁合い"),F1174*G1174/136/60,0))))</f>
        <v>6.666666666666667</v>
      </c>
      <c r="N1174" s="17">
        <v>44649.472222222219</v>
      </c>
      <c r="O1174" s="17">
        <v>44652.708333333336</v>
      </c>
      <c r="P1174" s="21"/>
      <c r="Q1174" s="18">
        <v>44651.46875</v>
      </c>
    </row>
    <row r="1175" spans="1:17" x14ac:dyDescent="0.4">
      <c r="A1175" s="11">
        <v>1174</v>
      </c>
      <c r="B1175" s="11" t="s">
        <v>22</v>
      </c>
      <c r="C1175" s="11" t="s">
        <v>1131</v>
      </c>
      <c r="D1175" s="1"/>
      <c r="E1175" s="2" t="s">
        <v>19</v>
      </c>
      <c r="F1175" s="13">
        <v>138</v>
      </c>
      <c r="G1175" s="14">
        <v>300</v>
      </c>
      <c r="H1175" s="1" t="s">
        <v>20</v>
      </c>
      <c r="I1175" s="1"/>
      <c r="J1175" s="13"/>
      <c r="K1175" s="15">
        <v>20700</v>
      </c>
      <c r="L1175" s="2" t="s">
        <v>21</v>
      </c>
      <c r="M1175" s="16">
        <f t="shared" ref="M1175" si="35">IF(E1175="中綴じ製本",F1175/4*G1175/68*2/60,IF(AND(E1175="ホチキス",L1175="Ａ３"),F1175*G1175/68*1.5/60,IF(AND(E1175="ホチキス",L1175="Ａ４"),F1175*G1175/136*1.5/60,IF(OR(E1175="単票",E1175="くるみ製本",E1175="丁合い"),F1175*G1175/136/60,0))))</f>
        <v>5.0735294117647065</v>
      </c>
      <c r="N1175" s="17">
        <v>44650.40625</v>
      </c>
      <c r="O1175" s="17">
        <v>44657.708333333336</v>
      </c>
      <c r="P1175" s="11"/>
      <c r="Q1175" s="18">
        <v>44651.631944444445</v>
      </c>
    </row>
    <row r="1176" spans="1:17" hidden="1" x14ac:dyDescent="0.4">
      <c r="A1176" s="11"/>
      <c r="B1176" s="22"/>
      <c r="C1176" s="11"/>
      <c r="D1176" s="23"/>
      <c r="E1176" s="24" t="s">
        <v>1132</v>
      </c>
      <c r="F1176" s="25" t="s">
        <v>1133</v>
      </c>
      <c r="G1176" s="26" t="s">
        <v>1134</v>
      </c>
      <c r="H1176" s="25"/>
      <c r="I1176" s="25"/>
      <c r="J1176" s="25"/>
      <c r="K1176" s="27" t="s">
        <v>1135</v>
      </c>
      <c r="L1176" s="23" t="s">
        <v>1136</v>
      </c>
      <c r="M1176" s="16"/>
      <c r="N1176" s="28"/>
      <c r="O1176" s="28"/>
      <c r="P1176" s="23"/>
      <c r="Q1176" s="28"/>
    </row>
    <row r="1177" spans="1:17" hidden="1" x14ac:dyDescent="0.4">
      <c r="A1177" s="11"/>
      <c r="B1177" s="22"/>
      <c r="C1177" s="11"/>
      <c r="D1177" s="29" t="s">
        <v>1137</v>
      </c>
      <c r="E1177" s="30" t="s">
        <v>33</v>
      </c>
      <c r="F1177" s="31"/>
      <c r="G1177" s="32"/>
      <c r="H1177" s="31"/>
      <c r="I1177" s="31"/>
      <c r="J1177" s="31"/>
      <c r="K1177" s="23"/>
      <c r="L1177" s="23" t="s">
        <v>1138</v>
      </c>
      <c r="M1177" s="16"/>
      <c r="N1177" s="28"/>
      <c r="O1177" s="28"/>
      <c r="P1177" s="23"/>
      <c r="Q1177" s="28"/>
    </row>
    <row r="1178" spans="1:17" hidden="1" x14ac:dyDescent="0.4">
      <c r="A1178" s="11"/>
      <c r="B1178" s="22"/>
      <c r="C1178" s="11"/>
      <c r="D1178" s="23"/>
      <c r="E1178" s="30" t="s">
        <v>66</v>
      </c>
      <c r="F1178" s="31"/>
      <c r="G1178" s="32"/>
      <c r="H1178" s="31"/>
      <c r="I1178" s="31"/>
      <c r="J1178" s="31"/>
      <c r="K1178" s="23"/>
      <c r="L1178" s="23" t="s">
        <v>1139</v>
      </c>
      <c r="M1178" s="16"/>
      <c r="N1178" s="28"/>
      <c r="O1178" s="28"/>
      <c r="P1178" s="23"/>
      <c r="Q1178" s="28"/>
    </row>
    <row r="1179" spans="1:17" hidden="1" x14ac:dyDescent="0.4">
      <c r="A1179" s="11"/>
      <c r="B1179" s="22"/>
      <c r="C1179" s="11"/>
      <c r="D1179" s="23"/>
      <c r="E1179" s="30" t="s">
        <v>1140</v>
      </c>
      <c r="F1179" s="31"/>
      <c r="G1179" s="32"/>
      <c r="H1179" s="31"/>
      <c r="I1179" s="31"/>
      <c r="J1179" s="31"/>
      <c r="K1179" s="23"/>
      <c r="L1179" s="23" t="s">
        <v>1141</v>
      </c>
      <c r="M1179" s="16"/>
      <c r="N1179" s="28"/>
      <c r="O1179" s="28"/>
      <c r="P1179" s="23"/>
      <c r="Q1179" s="28"/>
    </row>
    <row r="1180" spans="1:17" hidden="1" x14ac:dyDescent="0.4">
      <c r="A1180" s="11"/>
      <c r="B1180" s="22"/>
      <c r="C1180" s="11"/>
      <c r="D1180" s="23"/>
      <c r="E1180" s="30" t="s">
        <v>58</v>
      </c>
      <c r="F1180" s="31"/>
      <c r="G1180" s="32"/>
      <c r="H1180" s="31"/>
      <c r="I1180" s="31"/>
      <c r="J1180" s="31"/>
      <c r="K1180" s="23"/>
      <c r="L1180" s="23" t="s">
        <v>1142</v>
      </c>
      <c r="M1180" s="16"/>
    </row>
    <row r="1181" spans="1:17" hidden="1" x14ac:dyDescent="0.4">
      <c r="A1181" s="11"/>
      <c r="B1181" s="23"/>
      <c r="C1181" s="11"/>
      <c r="D1181" s="23"/>
      <c r="E1181" s="30" t="s">
        <v>19</v>
      </c>
      <c r="F1181" s="31"/>
      <c r="G1181" s="32"/>
      <c r="H1181" s="31"/>
      <c r="I1181" s="31"/>
      <c r="J1181" s="31"/>
      <c r="K1181" s="23"/>
      <c r="L1181" s="23" t="s">
        <v>1143</v>
      </c>
      <c r="M1181" s="16"/>
    </row>
    <row r="1182" spans="1:17" hidden="1" x14ac:dyDescent="0.4">
      <c r="A1182" s="11"/>
      <c r="B1182" s="22"/>
      <c r="C1182" s="11"/>
      <c r="D1182" s="23"/>
      <c r="E1182" s="30"/>
      <c r="F1182" s="31"/>
      <c r="G1182" s="32"/>
      <c r="H1182" s="31"/>
      <c r="I1182" s="31"/>
      <c r="J1182" s="31"/>
      <c r="K1182" s="23"/>
      <c r="L1182" s="23" t="s">
        <v>618</v>
      </c>
      <c r="M1182" s="16"/>
    </row>
    <row r="1183" spans="1:17" hidden="1" x14ac:dyDescent="0.4">
      <c r="A1183" s="11"/>
      <c r="B1183" s="22"/>
      <c r="C1183" s="11"/>
      <c r="D1183" s="23"/>
      <c r="E1183" s="30"/>
      <c r="F1183" s="31"/>
      <c r="G1183" s="32"/>
      <c r="H1183" s="31"/>
      <c r="I1183" s="31"/>
      <c r="J1183" s="31"/>
      <c r="K1183" s="23"/>
      <c r="L1183" s="23"/>
      <c r="M1183" s="16"/>
    </row>
    <row r="1184" spans="1:17" hidden="1" x14ac:dyDescent="0.4">
      <c r="A1184" s="11"/>
      <c r="B1184" s="22"/>
      <c r="C1184" s="11"/>
      <c r="D1184" s="23"/>
      <c r="E1184" s="30"/>
      <c r="F1184" s="31"/>
      <c r="G1184" s="32"/>
      <c r="H1184" s="31"/>
      <c r="I1184" s="31"/>
      <c r="J1184" s="31"/>
      <c r="K1184" s="23"/>
      <c r="L1184" s="23"/>
      <c r="M1184" s="16"/>
    </row>
    <row r="1185" spans="1:17" hidden="1" x14ac:dyDescent="0.4">
      <c r="A1185" s="11"/>
      <c r="B1185" s="22"/>
      <c r="C1185" s="11"/>
      <c r="D1185" s="33"/>
      <c r="E1185" s="34"/>
      <c r="F1185" s="15">
        <f>COUNTIF(E:E,"単票")-1</f>
        <v>678</v>
      </c>
      <c r="G1185" s="32"/>
      <c r="H1185" s="31"/>
      <c r="I1185" s="31"/>
      <c r="J1185" s="31"/>
      <c r="K1185" s="23"/>
      <c r="L1185" s="23"/>
      <c r="M1185" s="16"/>
    </row>
    <row r="1186" spans="1:17" hidden="1" x14ac:dyDescent="0.4">
      <c r="A1186" s="11"/>
      <c r="B1186" s="22"/>
      <c r="C1186" s="11"/>
      <c r="D1186" s="33"/>
      <c r="E1186" s="34"/>
      <c r="F1186" s="15">
        <f>COUNTIF(E:E,"丁合い")-1</f>
        <v>56</v>
      </c>
      <c r="G1186" s="32"/>
      <c r="H1186" s="31"/>
      <c r="I1186" s="31"/>
      <c r="J1186" s="31"/>
      <c r="K1186" s="23"/>
      <c r="L1186" s="23"/>
      <c r="M1186" s="16"/>
    </row>
    <row r="1187" spans="1:17" hidden="1" x14ac:dyDescent="0.4">
      <c r="A1187" s="11"/>
      <c r="B1187" s="22"/>
      <c r="C1187" s="11"/>
      <c r="D1187" s="33"/>
      <c r="E1187" s="34"/>
      <c r="F1187" s="15">
        <f>COUNTIF(E:E,"テープ製本")-1</f>
        <v>-1</v>
      </c>
      <c r="G1187" s="32"/>
      <c r="H1187" s="31"/>
      <c r="I1187" s="31"/>
      <c r="J1187" s="31"/>
      <c r="K1187" s="23"/>
      <c r="L1187" s="23"/>
      <c r="M1187" s="16"/>
    </row>
    <row r="1188" spans="1:17" hidden="1" x14ac:dyDescent="0.4">
      <c r="A1188" s="11"/>
      <c r="B1188" s="22"/>
      <c r="C1188" s="11"/>
      <c r="D1188" s="33"/>
      <c r="E1188" s="34"/>
      <c r="F1188" s="15">
        <f>COUNTIF(E:E,"ホチキス")-1</f>
        <v>271</v>
      </c>
      <c r="G1188" s="32">
        <f>COUNTA(#REF!)</f>
        <v>1</v>
      </c>
      <c r="H1188" s="31"/>
      <c r="I1188" s="31"/>
      <c r="J1188" s="31"/>
      <c r="K1188" s="23"/>
      <c r="L1188" s="23"/>
      <c r="M1188" s="16"/>
    </row>
    <row r="1189" spans="1:17" hidden="1" x14ac:dyDescent="0.4">
      <c r="A1189" s="11"/>
      <c r="B1189" s="22"/>
      <c r="C1189" s="11"/>
      <c r="D1189" s="33"/>
      <c r="E1189" s="34"/>
      <c r="F1189" s="15">
        <f>COUNTIF(E:E,"くるみ製本")-1</f>
        <v>83</v>
      </c>
      <c r="G1189" s="32"/>
      <c r="H1189" s="31"/>
      <c r="I1189" s="31"/>
      <c r="J1189" s="31"/>
      <c r="K1189" s="23"/>
      <c r="L1189" s="23"/>
      <c r="M1189" s="16"/>
    </row>
    <row r="1190" spans="1:17" hidden="1" x14ac:dyDescent="0.4">
      <c r="A1190" s="23"/>
      <c r="B1190" s="22"/>
      <c r="C1190" s="35"/>
      <c r="D1190" s="36"/>
      <c r="E1190" s="37"/>
      <c r="F1190" s="38">
        <f>SUM(F1185:F1189)</f>
        <v>1087</v>
      </c>
      <c r="G1190" s="32"/>
      <c r="H1190" s="31"/>
      <c r="I1190" s="31"/>
      <c r="J1190" s="31"/>
      <c r="K1190" s="23"/>
      <c r="L1190" s="23"/>
      <c r="M1190" s="39"/>
    </row>
    <row r="1191" spans="1:17" x14ac:dyDescent="0.4">
      <c r="A1191" s="11"/>
      <c r="B1191" s="40"/>
      <c r="C1191" s="40"/>
      <c r="D1191" s="40"/>
      <c r="E1191" s="2"/>
      <c r="F1191" s="15"/>
      <c r="G1191" s="41">
        <f>SUBTOTAL(9,G2:G1175)</f>
        <v>3840332</v>
      </c>
      <c r="H1191" s="15"/>
      <c r="I1191" s="15"/>
      <c r="J1191" s="15"/>
      <c r="K1191" s="15">
        <f>SUBTOTAL(9,K2:K1175)</f>
        <v>7280810</v>
      </c>
      <c r="L1191" s="11"/>
      <c r="M1191" s="42">
        <f>SUBTOTAL(9,M2:M1175)</f>
        <v>1993.3128676470592</v>
      </c>
      <c r="N1191" s="40"/>
      <c r="O1191" s="40"/>
      <c r="P1191" s="40"/>
      <c r="Q1191" s="40"/>
    </row>
    <row r="1192" spans="1:17" x14ac:dyDescent="0.4">
      <c r="A1192" s="23"/>
    </row>
    <row r="1193" spans="1:17" x14ac:dyDescent="0.4">
      <c r="A1193" s="23"/>
    </row>
    <row r="1194" spans="1:17" x14ac:dyDescent="0.4">
      <c r="A1194" s="23"/>
    </row>
    <row r="1195" spans="1:17" x14ac:dyDescent="0.4">
      <c r="A1195" s="23"/>
    </row>
    <row r="1196" spans="1:17" x14ac:dyDescent="0.4">
      <c r="A1196" s="23"/>
    </row>
    <row r="1197" spans="1:17" x14ac:dyDescent="0.4">
      <c r="A1197" s="23"/>
    </row>
  </sheetData>
  <autoFilter ref="A1:Q1175" xr:uid="{00000000-0009-0000-0000-000000000000}">
    <sortState ref="A2:Q973">
      <sortCondition ref="A1:A973"/>
    </sortState>
  </autoFilter>
  <phoneticPr fontId="3"/>
  <conditionalFormatting sqref="O1 O1176:O1179">
    <cfRule type="cellIs" dxfId="1068" priority="1061" stopIfTrue="1" operator="lessThan">
      <formula>#REF!</formula>
    </cfRule>
  </conditionalFormatting>
  <conditionalFormatting sqref="O6">
    <cfRule type="cellIs" dxfId="1067" priority="1060" stopIfTrue="1" operator="lessThan">
      <formula>#REF!</formula>
    </cfRule>
  </conditionalFormatting>
  <conditionalFormatting sqref="O17">
    <cfRule type="cellIs" dxfId="1066" priority="1059" stopIfTrue="1" operator="lessThan">
      <formula>#REF!</formula>
    </cfRule>
  </conditionalFormatting>
  <conditionalFormatting sqref="O15:O16">
    <cfRule type="cellIs" dxfId="1065" priority="1058" stopIfTrue="1" operator="lessThan">
      <formula>#REF!</formula>
    </cfRule>
  </conditionalFormatting>
  <conditionalFormatting sqref="O14">
    <cfRule type="cellIs" dxfId="1064" priority="1057" stopIfTrue="1" operator="lessThan">
      <formula>#REF!</formula>
    </cfRule>
  </conditionalFormatting>
  <conditionalFormatting sqref="O13">
    <cfRule type="cellIs" dxfId="1063" priority="1056" stopIfTrue="1" operator="lessThan">
      <formula>#REF!</formula>
    </cfRule>
  </conditionalFormatting>
  <conditionalFormatting sqref="O12">
    <cfRule type="cellIs" dxfId="1062" priority="1055" stopIfTrue="1" operator="lessThan">
      <formula>#REF!</formula>
    </cfRule>
  </conditionalFormatting>
  <conditionalFormatting sqref="O11">
    <cfRule type="cellIs" dxfId="1061" priority="1054" stopIfTrue="1" operator="lessThan">
      <formula>#REF!</formula>
    </cfRule>
  </conditionalFormatting>
  <conditionalFormatting sqref="O10">
    <cfRule type="cellIs" dxfId="1060" priority="1053" stopIfTrue="1" operator="lessThan">
      <formula>#REF!</formula>
    </cfRule>
  </conditionalFormatting>
  <conditionalFormatting sqref="O9">
    <cfRule type="cellIs" dxfId="1059" priority="1052" stopIfTrue="1" operator="lessThan">
      <formula>#REF!</formula>
    </cfRule>
  </conditionalFormatting>
  <conditionalFormatting sqref="O8">
    <cfRule type="cellIs" dxfId="1058" priority="1051" stopIfTrue="1" operator="lessThan">
      <formula>#REF!</formula>
    </cfRule>
  </conditionalFormatting>
  <conditionalFormatting sqref="O2">
    <cfRule type="cellIs" dxfId="1057" priority="1050" stopIfTrue="1" operator="lessThan">
      <formula>#REF!</formula>
    </cfRule>
  </conditionalFormatting>
  <conditionalFormatting sqref="O7">
    <cfRule type="cellIs" dxfId="1056" priority="1049" stopIfTrue="1" operator="lessThan">
      <formula>#REF!</formula>
    </cfRule>
  </conditionalFormatting>
  <conditionalFormatting sqref="O5">
    <cfRule type="cellIs" dxfId="1055" priority="1048" stopIfTrue="1" operator="lessThan">
      <formula>#REF!</formula>
    </cfRule>
  </conditionalFormatting>
  <conditionalFormatting sqref="O4">
    <cfRule type="cellIs" dxfId="1054" priority="1047" stopIfTrue="1" operator="lessThan">
      <formula>#REF!</formula>
    </cfRule>
  </conditionalFormatting>
  <conditionalFormatting sqref="O3">
    <cfRule type="cellIs" dxfId="1053" priority="1046" stopIfTrue="1" operator="lessThan">
      <formula>#REF!</formula>
    </cfRule>
  </conditionalFormatting>
  <conditionalFormatting sqref="O18">
    <cfRule type="cellIs" dxfId="1052" priority="1045" stopIfTrue="1" operator="lessThan">
      <formula>#REF!</formula>
    </cfRule>
  </conditionalFormatting>
  <conditionalFormatting sqref="O1090">
    <cfRule type="cellIs" dxfId="1051" priority="1044" stopIfTrue="1" operator="lessThan">
      <formula>#REF!</formula>
    </cfRule>
  </conditionalFormatting>
  <conditionalFormatting sqref="O1089">
    <cfRule type="cellIs" dxfId="1050" priority="1043" stopIfTrue="1" operator="lessThan">
      <formula>#REF!</formula>
    </cfRule>
  </conditionalFormatting>
  <conditionalFormatting sqref="O1088">
    <cfRule type="cellIs" dxfId="1049" priority="1042" stopIfTrue="1" operator="lessThan">
      <formula>#REF!</formula>
    </cfRule>
  </conditionalFormatting>
  <conditionalFormatting sqref="O48">
    <cfRule type="cellIs" dxfId="1048" priority="1041" stopIfTrue="1" operator="lessThan">
      <formula>#REF!</formula>
    </cfRule>
  </conditionalFormatting>
  <conditionalFormatting sqref="O47">
    <cfRule type="cellIs" dxfId="1047" priority="1040" stopIfTrue="1" operator="lessThan">
      <formula>#REF!</formula>
    </cfRule>
  </conditionalFormatting>
  <conditionalFormatting sqref="O19">
    <cfRule type="cellIs" dxfId="1046" priority="1039" stopIfTrue="1" operator="lessThan">
      <formula>#REF!</formula>
    </cfRule>
  </conditionalFormatting>
  <conditionalFormatting sqref="O35">
    <cfRule type="cellIs" dxfId="1045" priority="1033" stopIfTrue="1" operator="lessThan">
      <formula>#REF!</formula>
    </cfRule>
  </conditionalFormatting>
  <conditionalFormatting sqref="O39">
    <cfRule type="cellIs" dxfId="1044" priority="1036" stopIfTrue="1" operator="lessThan">
      <formula>#REF!</formula>
    </cfRule>
  </conditionalFormatting>
  <conditionalFormatting sqref="O31">
    <cfRule type="cellIs" dxfId="1043" priority="1029" stopIfTrue="1" operator="lessThan">
      <formula>#REF!</formula>
    </cfRule>
  </conditionalFormatting>
  <conditionalFormatting sqref="O43">
    <cfRule type="cellIs" dxfId="1042" priority="1038" stopIfTrue="1" operator="lessThan">
      <formula>#REF!</formula>
    </cfRule>
  </conditionalFormatting>
  <conditionalFormatting sqref="O42">
    <cfRule type="cellIs" dxfId="1041" priority="1037" stopIfTrue="1" operator="lessThan">
      <formula>#REF!</formula>
    </cfRule>
  </conditionalFormatting>
  <conditionalFormatting sqref="O38">
    <cfRule type="cellIs" dxfId="1040" priority="1035" stopIfTrue="1" operator="lessThan">
      <formula>#REF!</formula>
    </cfRule>
  </conditionalFormatting>
  <conditionalFormatting sqref="O36">
    <cfRule type="cellIs" dxfId="1039" priority="1034" stopIfTrue="1" operator="lessThan">
      <formula>#REF!</formula>
    </cfRule>
  </conditionalFormatting>
  <conditionalFormatting sqref="O33">
    <cfRule type="cellIs" dxfId="1038" priority="1031" stopIfTrue="1" operator="lessThan">
      <formula>#REF!</formula>
    </cfRule>
  </conditionalFormatting>
  <conditionalFormatting sqref="O32">
    <cfRule type="cellIs" dxfId="1037" priority="1030" stopIfTrue="1" operator="lessThan">
      <formula>#REF!</formula>
    </cfRule>
  </conditionalFormatting>
  <conditionalFormatting sqref="O30">
    <cfRule type="cellIs" dxfId="1036" priority="1028" stopIfTrue="1" operator="lessThan">
      <formula>#REF!</formula>
    </cfRule>
  </conditionalFormatting>
  <conditionalFormatting sqref="O26">
    <cfRule type="cellIs" dxfId="1035" priority="1025" stopIfTrue="1" operator="lessThan">
      <formula>#REF!</formula>
    </cfRule>
  </conditionalFormatting>
  <conditionalFormatting sqref="O34">
    <cfRule type="cellIs" dxfId="1034" priority="1032" stopIfTrue="1" operator="lessThan">
      <formula>#REF!</formula>
    </cfRule>
  </conditionalFormatting>
  <conditionalFormatting sqref="O24">
    <cfRule type="cellIs" dxfId="1033" priority="1024" stopIfTrue="1" operator="lessThan">
      <formula>#REF!</formula>
    </cfRule>
  </conditionalFormatting>
  <conditionalFormatting sqref="O29">
    <cfRule type="cellIs" dxfId="1032" priority="1027" stopIfTrue="1" operator="lessThan">
      <formula>#REF!</formula>
    </cfRule>
  </conditionalFormatting>
  <conditionalFormatting sqref="O28">
    <cfRule type="cellIs" dxfId="1031" priority="1026" stopIfTrue="1" operator="lessThan">
      <formula>#REF!</formula>
    </cfRule>
  </conditionalFormatting>
  <conditionalFormatting sqref="O23">
    <cfRule type="cellIs" dxfId="1030" priority="1023" stopIfTrue="1" operator="lessThan">
      <formula>#REF!</formula>
    </cfRule>
  </conditionalFormatting>
  <conditionalFormatting sqref="O22">
    <cfRule type="cellIs" dxfId="1029" priority="1022" stopIfTrue="1" operator="lessThan">
      <formula>#REF!</formula>
    </cfRule>
  </conditionalFormatting>
  <conditionalFormatting sqref="O20">
    <cfRule type="cellIs" dxfId="1028" priority="1021" stopIfTrue="1" operator="lessThan">
      <formula>#REF!</formula>
    </cfRule>
  </conditionalFormatting>
  <conditionalFormatting sqref="O21">
    <cfRule type="cellIs" dxfId="1027" priority="1020" stopIfTrue="1" operator="lessThan">
      <formula>#REF!</formula>
    </cfRule>
  </conditionalFormatting>
  <conditionalFormatting sqref="O25">
    <cfRule type="cellIs" dxfId="1026" priority="1019" stopIfTrue="1" operator="lessThan">
      <formula>#REF!</formula>
    </cfRule>
  </conditionalFormatting>
  <conditionalFormatting sqref="O27">
    <cfRule type="cellIs" dxfId="1025" priority="1018" stopIfTrue="1" operator="lessThan">
      <formula>#REF!</formula>
    </cfRule>
  </conditionalFormatting>
  <conditionalFormatting sqref="O541:O542">
    <cfRule type="cellIs" dxfId="1024" priority="1017" stopIfTrue="1" operator="lessThan">
      <formula>#REF!</formula>
    </cfRule>
  </conditionalFormatting>
  <conditionalFormatting sqref="O64">
    <cfRule type="cellIs" dxfId="1023" priority="1016" stopIfTrue="1" operator="lessThan">
      <formula>#REF!</formula>
    </cfRule>
  </conditionalFormatting>
  <conditionalFormatting sqref="O63">
    <cfRule type="cellIs" dxfId="1022" priority="1015" stopIfTrue="1" operator="lessThan">
      <formula>#REF!</formula>
    </cfRule>
  </conditionalFormatting>
  <conditionalFormatting sqref="O61:O62">
    <cfRule type="cellIs" dxfId="1021" priority="1014" stopIfTrue="1" operator="lessThan">
      <formula>#REF!</formula>
    </cfRule>
  </conditionalFormatting>
  <conditionalFormatting sqref="O59:O60">
    <cfRule type="cellIs" dxfId="1020" priority="1013" stopIfTrue="1" operator="lessThan">
      <formula>#REF!</formula>
    </cfRule>
  </conditionalFormatting>
  <conditionalFormatting sqref="O57:O58">
    <cfRule type="cellIs" dxfId="1019" priority="1012" stopIfTrue="1" operator="lessThan">
      <formula>#REF!</formula>
    </cfRule>
  </conditionalFormatting>
  <conditionalFormatting sqref="O56">
    <cfRule type="cellIs" dxfId="1018" priority="1011" stopIfTrue="1" operator="lessThan">
      <formula>#REF!</formula>
    </cfRule>
  </conditionalFormatting>
  <conditionalFormatting sqref="O55">
    <cfRule type="cellIs" dxfId="1017" priority="1010" stopIfTrue="1" operator="lessThan">
      <formula>#REF!</formula>
    </cfRule>
  </conditionalFormatting>
  <conditionalFormatting sqref="O37">
    <cfRule type="cellIs" dxfId="1016" priority="1000" stopIfTrue="1" operator="lessThan">
      <formula>#REF!</formula>
    </cfRule>
  </conditionalFormatting>
  <conditionalFormatting sqref="O52">
    <cfRule type="cellIs" dxfId="1015" priority="1009" stopIfTrue="1" operator="lessThan">
      <formula>#REF!</formula>
    </cfRule>
  </conditionalFormatting>
  <conditionalFormatting sqref="O66">
    <cfRule type="cellIs" dxfId="1014" priority="999" stopIfTrue="1" operator="lessThan">
      <formula>#REF!</formula>
    </cfRule>
  </conditionalFormatting>
  <conditionalFormatting sqref="O51">
    <cfRule type="cellIs" dxfId="1013" priority="1008" stopIfTrue="1" operator="lessThan">
      <formula>#REF!</formula>
    </cfRule>
  </conditionalFormatting>
  <conditionalFormatting sqref="O44">
    <cfRule type="cellIs" dxfId="1012" priority="1006" stopIfTrue="1" operator="lessThan">
      <formula>#REF!</formula>
    </cfRule>
  </conditionalFormatting>
  <conditionalFormatting sqref="O49">
    <cfRule type="cellIs" dxfId="1011" priority="1007" stopIfTrue="1" operator="lessThan">
      <formula>#REF!</formula>
    </cfRule>
  </conditionalFormatting>
  <conditionalFormatting sqref="O45">
    <cfRule type="cellIs" dxfId="1010" priority="1005" stopIfTrue="1" operator="lessThan">
      <formula>#REF!</formula>
    </cfRule>
  </conditionalFormatting>
  <conditionalFormatting sqref="O46">
    <cfRule type="cellIs" dxfId="1009" priority="1004" stopIfTrue="1" operator="lessThan">
      <formula>#REF!</formula>
    </cfRule>
  </conditionalFormatting>
  <conditionalFormatting sqref="O40">
    <cfRule type="cellIs" dxfId="1008" priority="1003" stopIfTrue="1" operator="lessThan">
      <formula>#REF!</formula>
    </cfRule>
  </conditionalFormatting>
  <conditionalFormatting sqref="O41">
    <cfRule type="cellIs" dxfId="1007" priority="1002" stopIfTrue="1" operator="lessThan">
      <formula>#REF!</formula>
    </cfRule>
  </conditionalFormatting>
  <conditionalFormatting sqref="O50">
    <cfRule type="cellIs" dxfId="1006" priority="1001" stopIfTrue="1" operator="lessThan">
      <formula>#REF!</formula>
    </cfRule>
  </conditionalFormatting>
  <conditionalFormatting sqref="O344">
    <cfRule type="cellIs" dxfId="1005" priority="993" stopIfTrue="1" operator="lessThan">
      <formula>#REF!</formula>
    </cfRule>
  </conditionalFormatting>
  <conditionalFormatting sqref="O537">
    <cfRule type="cellIs" dxfId="1004" priority="998" stopIfTrue="1" operator="lessThan">
      <formula>#REF!</formula>
    </cfRule>
  </conditionalFormatting>
  <conditionalFormatting sqref="O410:O411">
    <cfRule type="cellIs" dxfId="1003" priority="997" stopIfTrue="1" operator="lessThan">
      <formula>#REF!</formula>
    </cfRule>
  </conditionalFormatting>
  <conditionalFormatting sqref="O67">
    <cfRule type="cellIs" dxfId="1002" priority="996" stopIfTrue="1" operator="lessThan">
      <formula>#REF!</formula>
    </cfRule>
  </conditionalFormatting>
  <conditionalFormatting sqref="O65">
    <cfRule type="cellIs" dxfId="1001" priority="995" stopIfTrue="1" operator="lessThan">
      <formula>#REF!</formula>
    </cfRule>
  </conditionalFormatting>
  <conditionalFormatting sqref="O345">
    <cfRule type="cellIs" dxfId="1000" priority="994" stopIfTrue="1" operator="lessThan">
      <formula>#REF!</formula>
    </cfRule>
  </conditionalFormatting>
  <conditionalFormatting sqref="O343">
    <cfRule type="cellIs" dxfId="999" priority="992" stopIfTrue="1" operator="lessThan">
      <formula>#REF!</formula>
    </cfRule>
  </conditionalFormatting>
  <conditionalFormatting sqref="O330">
    <cfRule type="cellIs" dxfId="998" priority="991" stopIfTrue="1" operator="lessThan">
      <formula>#REF!</formula>
    </cfRule>
  </conditionalFormatting>
  <conditionalFormatting sqref="O77">
    <cfRule type="cellIs" dxfId="997" priority="990" stopIfTrue="1" operator="lessThan">
      <formula>#REF!</formula>
    </cfRule>
  </conditionalFormatting>
  <conditionalFormatting sqref="O347">
    <cfRule type="cellIs" dxfId="996" priority="989" stopIfTrue="1" operator="lessThan">
      <formula>#REF!</formula>
    </cfRule>
  </conditionalFormatting>
  <conditionalFormatting sqref="O409">
    <cfRule type="cellIs" dxfId="995" priority="988" stopIfTrue="1" operator="lessThan">
      <formula>#REF!</formula>
    </cfRule>
  </conditionalFormatting>
  <conditionalFormatting sqref="O346">
    <cfRule type="cellIs" dxfId="994" priority="987" stopIfTrue="1" operator="lessThan">
      <formula>#REF!</formula>
    </cfRule>
  </conditionalFormatting>
  <conditionalFormatting sqref="O69">
    <cfRule type="cellIs" dxfId="993" priority="986" stopIfTrue="1" operator="lessThan">
      <formula>#REF!</formula>
    </cfRule>
  </conditionalFormatting>
  <conditionalFormatting sqref="O73">
    <cfRule type="cellIs" dxfId="992" priority="985" stopIfTrue="1" operator="lessThan">
      <formula>#REF!</formula>
    </cfRule>
  </conditionalFormatting>
  <conditionalFormatting sqref="O72">
    <cfRule type="cellIs" dxfId="991" priority="984" stopIfTrue="1" operator="lessThan">
      <formula>#REF!</formula>
    </cfRule>
  </conditionalFormatting>
  <conditionalFormatting sqref="O71">
    <cfRule type="cellIs" dxfId="990" priority="983" stopIfTrue="1" operator="lessThan">
      <formula>#REF!</formula>
    </cfRule>
  </conditionalFormatting>
  <conditionalFormatting sqref="O70">
    <cfRule type="cellIs" dxfId="989" priority="982" stopIfTrue="1" operator="lessThan">
      <formula>#REF!</formula>
    </cfRule>
  </conditionalFormatting>
  <conditionalFormatting sqref="O68">
    <cfRule type="cellIs" dxfId="988" priority="981" stopIfTrue="1" operator="lessThan">
      <formula>#REF!</formula>
    </cfRule>
  </conditionalFormatting>
  <conditionalFormatting sqref="O75">
    <cfRule type="cellIs" dxfId="987" priority="980" stopIfTrue="1" operator="lessThan">
      <formula>#REF!</formula>
    </cfRule>
  </conditionalFormatting>
  <conditionalFormatting sqref="O76">
    <cfRule type="cellIs" dxfId="986" priority="979" stopIfTrue="1" operator="lessThan">
      <formula>#REF!</formula>
    </cfRule>
  </conditionalFormatting>
  <conditionalFormatting sqref="O74">
    <cfRule type="cellIs" dxfId="985" priority="978" stopIfTrue="1" operator="lessThan">
      <formula>#REF!</formula>
    </cfRule>
  </conditionalFormatting>
  <conditionalFormatting sqref="O53:O54">
    <cfRule type="cellIs" dxfId="984" priority="977" stopIfTrue="1" operator="lessThan">
      <formula>#REF!</formula>
    </cfRule>
  </conditionalFormatting>
  <conditionalFormatting sqref="O78">
    <cfRule type="cellIs" dxfId="983" priority="976" stopIfTrue="1" operator="lessThan">
      <formula>#REF!</formula>
    </cfRule>
  </conditionalFormatting>
  <conditionalFormatting sqref="O328">
    <cfRule type="cellIs" dxfId="982" priority="975" stopIfTrue="1" operator="lessThan">
      <formula>#REF!</formula>
    </cfRule>
  </conditionalFormatting>
  <conditionalFormatting sqref="O80">
    <cfRule type="cellIs" dxfId="981" priority="974" stopIfTrue="1" operator="lessThan">
      <formula>#REF!</formula>
    </cfRule>
  </conditionalFormatting>
  <conditionalFormatting sqref="O84">
    <cfRule type="cellIs" dxfId="980" priority="973" stopIfTrue="1" operator="lessThan">
      <formula>#REF!</formula>
    </cfRule>
  </conditionalFormatting>
  <conditionalFormatting sqref="O83">
    <cfRule type="cellIs" dxfId="979" priority="972" stopIfTrue="1" operator="lessThan">
      <formula>#REF!</formula>
    </cfRule>
  </conditionalFormatting>
  <conditionalFormatting sqref="O82">
    <cfRule type="cellIs" dxfId="978" priority="971" stopIfTrue="1" operator="lessThan">
      <formula>#REF!</formula>
    </cfRule>
  </conditionalFormatting>
  <conditionalFormatting sqref="O81">
    <cfRule type="cellIs" dxfId="977" priority="970" stopIfTrue="1" operator="lessThan">
      <formula>#REF!</formula>
    </cfRule>
  </conditionalFormatting>
  <conditionalFormatting sqref="O79">
    <cfRule type="cellIs" dxfId="976" priority="969" stopIfTrue="1" operator="lessThan">
      <formula>#REF!</formula>
    </cfRule>
  </conditionalFormatting>
  <conditionalFormatting sqref="O209">
    <cfRule type="cellIs" dxfId="975" priority="968" stopIfTrue="1" operator="lessThan">
      <formula>#REF!</formula>
    </cfRule>
  </conditionalFormatting>
  <conditionalFormatting sqref="O210">
    <cfRule type="cellIs" dxfId="974" priority="967" stopIfTrue="1" operator="lessThan">
      <formula>#REF!</formula>
    </cfRule>
  </conditionalFormatting>
  <conditionalFormatting sqref="O208">
    <cfRule type="cellIs" dxfId="973" priority="966" stopIfTrue="1" operator="lessThan">
      <formula>#REF!</formula>
    </cfRule>
  </conditionalFormatting>
  <conditionalFormatting sqref="O85">
    <cfRule type="cellIs" dxfId="972" priority="965" stopIfTrue="1" operator="lessThan">
      <formula>#REF!</formula>
    </cfRule>
  </conditionalFormatting>
  <conditionalFormatting sqref="O87">
    <cfRule type="cellIs" dxfId="971" priority="964" stopIfTrue="1" operator="lessThan">
      <formula>#REF!</formula>
    </cfRule>
  </conditionalFormatting>
  <conditionalFormatting sqref="O91">
    <cfRule type="cellIs" dxfId="970" priority="963" stopIfTrue="1" operator="lessThan">
      <formula>#REF!</formula>
    </cfRule>
  </conditionalFormatting>
  <conditionalFormatting sqref="O90">
    <cfRule type="cellIs" dxfId="969" priority="962" stopIfTrue="1" operator="lessThan">
      <formula>#REF!</formula>
    </cfRule>
  </conditionalFormatting>
  <conditionalFormatting sqref="O88:O89">
    <cfRule type="cellIs" dxfId="968" priority="961" stopIfTrue="1" operator="lessThan">
      <formula>#REF!</formula>
    </cfRule>
  </conditionalFormatting>
  <conditionalFormatting sqref="O125:O126">
    <cfRule type="cellIs" dxfId="967" priority="960" stopIfTrue="1" operator="lessThan">
      <formula>#REF!</formula>
    </cfRule>
  </conditionalFormatting>
  <conditionalFormatting sqref="O92">
    <cfRule type="cellIs" dxfId="966" priority="959" stopIfTrue="1" operator="lessThan">
      <formula>#REF!</formula>
    </cfRule>
  </conditionalFormatting>
  <conditionalFormatting sqref="O168">
    <cfRule type="cellIs" dxfId="965" priority="958" stopIfTrue="1" operator="lessThan">
      <formula>#REF!</formula>
    </cfRule>
  </conditionalFormatting>
  <conditionalFormatting sqref="O170">
    <cfRule type="cellIs" dxfId="964" priority="957" stopIfTrue="1" operator="lessThan">
      <formula>#REF!</formula>
    </cfRule>
  </conditionalFormatting>
  <conditionalFormatting sqref="O207">
    <cfRule type="cellIs" dxfId="963" priority="956" stopIfTrue="1" operator="lessThan">
      <formula>#REF!</formula>
    </cfRule>
  </conditionalFormatting>
  <conditionalFormatting sqref="O184">
    <cfRule type="cellIs" dxfId="962" priority="955" stopIfTrue="1" operator="lessThan">
      <formula>#REF!</formula>
    </cfRule>
  </conditionalFormatting>
  <conditionalFormatting sqref="O183">
    <cfRule type="cellIs" dxfId="961" priority="954" stopIfTrue="1" operator="lessThan">
      <formula>#REF!</formula>
    </cfRule>
  </conditionalFormatting>
  <conditionalFormatting sqref="O182">
    <cfRule type="cellIs" dxfId="960" priority="953" stopIfTrue="1" operator="lessThan">
      <formula>#REF!</formula>
    </cfRule>
  </conditionalFormatting>
  <conditionalFormatting sqref="O169">
    <cfRule type="cellIs" dxfId="959" priority="952" stopIfTrue="1" operator="lessThan">
      <formula>#REF!</formula>
    </cfRule>
  </conditionalFormatting>
  <conditionalFormatting sqref="O86">
    <cfRule type="cellIs" dxfId="958" priority="951" stopIfTrue="1" operator="lessThan">
      <formula>#REF!</formula>
    </cfRule>
  </conditionalFormatting>
  <conditionalFormatting sqref="O107">
    <cfRule type="cellIs" dxfId="957" priority="950" stopIfTrue="1" operator="lessThan">
      <formula>#REF!</formula>
    </cfRule>
  </conditionalFormatting>
  <conditionalFormatting sqref="O124">
    <cfRule type="cellIs" dxfId="956" priority="949" stopIfTrue="1" operator="lessThan">
      <formula>#REF!</formula>
    </cfRule>
  </conditionalFormatting>
  <conditionalFormatting sqref="O108">
    <cfRule type="cellIs" dxfId="955" priority="948" stopIfTrue="1" operator="lessThan">
      <formula>#REF!</formula>
    </cfRule>
  </conditionalFormatting>
  <conditionalFormatting sqref="O106">
    <cfRule type="cellIs" dxfId="954" priority="947" stopIfTrue="1" operator="lessThan">
      <formula>#REF!</formula>
    </cfRule>
  </conditionalFormatting>
  <conditionalFormatting sqref="O104">
    <cfRule type="cellIs" dxfId="953" priority="946" stopIfTrue="1" operator="lessThan">
      <formula>#REF!</formula>
    </cfRule>
  </conditionalFormatting>
  <conditionalFormatting sqref="O105">
    <cfRule type="cellIs" dxfId="952" priority="945" stopIfTrue="1" operator="lessThan">
      <formula>#REF!</formula>
    </cfRule>
  </conditionalFormatting>
  <conditionalFormatting sqref="O103">
    <cfRule type="cellIs" dxfId="951" priority="944" stopIfTrue="1" operator="lessThan">
      <formula>#REF!</formula>
    </cfRule>
  </conditionalFormatting>
  <conditionalFormatting sqref="O93:O94">
    <cfRule type="cellIs" dxfId="950" priority="943" stopIfTrue="1" operator="lessThan">
      <formula>#REF!</formula>
    </cfRule>
  </conditionalFormatting>
  <conditionalFormatting sqref="O95">
    <cfRule type="cellIs" dxfId="949" priority="942" stopIfTrue="1" operator="lessThan">
      <formula>#REF!</formula>
    </cfRule>
  </conditionalFormatting>
  <conditionalFormatting sqref="O97">
    <cfRule type="cellIs" dxfId="948" priority="941" stopIfTrue="1" operator="lessThan">
      <formula>#REF!</formula>
    </cfRule>
  </conditionalFormatting>
  <conditionalFormatting sqref="O102">
    <cfRule type="cellIs" dxfId="947" priority="940" stopIfTrue="1" operator="lessThan">
      <formula>#REF!</formula>
    </cfRule>
  </conditionalFormatting>
  <conditionalFormatting sqref="O101">
    <cfRule type="cellIs" dxfId="946" priority="939" stopIfTrue="1" operator="lessThan">
      <formula>#REF!</formula>
    </cfRule>
  </conditionalFormatting>
  <conditionalFormatting sqref="O100">
    <cfRule type="cellIs" dxfId="945" priority="938" stopIfTrue="1" operator="lessThan">
      <formula>#REF!</formula>
    </cfRule>
  </conditionalFormatting>
  <conditionalFormatting sqref="O99">
    <cfRule type="cellIs" dxfId="944" priority="937" stopIfTrue="1" operator="lessThan">
      <formula>#REF!</formula>
    </cfRule>
  </conditionalFormatting>
  <conditionalFormatting sqref="O96">
    <cfRule type="cellIs" dxfId="943" priority="936" stopIfTrue="1" operator="lessThan">
      <formula>#REF!</formula>
    </cfRule>
  </conditionalFormatting>
  <conditionalFormatting sqref="O122">
    <cfRule type="cellIs" dxfId="942" priority="935" stopIfTrue="1" operator="lessThan">
      <formula>#REF!</formula>
    </cfRule>
  </conditionalFormatting>
  <conditionalFormatting sqref="O123">
    <cfRule type="cellIs" dxfId="941" priority="934" stopIfTrue="1" operator="lessThan">
      <formula>#REF!</formula>
    </cfRule>
  </conditionalFormatting>
  <conditionalFormatting sqref="O119">
    <cfRule type="cellIs" dxfId="940" priority="933" stopIfTrue="1" operator="lessThan">
      <formula>#REF!</formula>
    </cfRule>
  </conditionalFormatting>
  <conditionalFormatting sqref="O110">
    <cfRule type="cellIs" dxfId="939" priority="932" stopIfTrue="1" operator="lessThan">
      <formula>#REF!</formula>
    </cfRule>
  </conditionalFormatting>
  <conditionalFormatting sqref="O109">
    <cfRule type="cellIs" dxfId="938" priority="931" stopIfTrue="1" operator="lessThan">
      <formula>#REF!</formula>
    </cfRule>
  </conditionalFormatting>
  <conditionalFormatting sqref="O111">
    <cfRule type="cellIs" dxfId="937" priority="930" stopIfTrue="1" operator="lessThan">
      <formula>#REF!</formula>
    </cfRule>
  </conditionalFormatting>
  <conditionalFormatting sqref="O113">
    <cfRule type="cellIs" dxfId="936" priority="929" stopIfTrue="1" operator="lessThan">
      <formula>#REF!</formula>
    </cfRule>
  </conditionalFormatting>
  <conditionalFormatting sqref="O117">
    <cfRule type="cellIs" dxfId="935" priority="928" stopIfTrue="1" operator="lessThan">
      <formula>#REF!</formula>
    </cfRule>
  </conditionalFormatting>
  <conditionalFormatting sqref="O115:O116">
    <cfRule type="cellIs" dxfId="934" priority="927" stopIfTrue="1" operator="lessThan">
      <formula>#REF!</formula>
    </cfRule>
  </conditionalFormatting>
  <conditionalFormatting sqref="O114">
    <cfRule type="cellIs" dxfId="933" priority="926" stopIfTrue="1" operator="lessThan">
      <formula>#REF!</formula>
    </cfRule>
  </conditionalFormatting>
  <conditionalFormatting sqref="O112">
    <cfRule type="cellIs" dxfId="932" priority="925" stopIfTrue="1" operator="lessThan">
      <formula>#REF!</formula>
    </cfRule>
  </conditionalFormatting>
  <conditionalFormatting sqref="O98">
    <cfRule type="cellIs" dxfId="931" priority="924" stopIfTrue="1" operator="lessThan">
      <formula>#REF!</formula>
    </cfRule>
  </conditionalFormatting>
  <conditionalFormatting sqref="O166:O167">
    <cfRule type="cellIs" dxfId="930" priority="923" stopIfTrue="1" operator="lessThan">
      <formula>#REF!</formula>
    </cfRule>
  </conditionalFormatting>
  <conditionalFormatting sqref="O138">
    <cfRule type="cellIs" dxfId="929" priority="922" stopIfTrue="1" operator="lessThan">
      <formula>#REF!</formula>
    </cfRule>
  </conditionalFormatting>
  <conditionalFormatting sqref="O140">
    <cfRule type="cellIs" dxfId="928" priority="921" stopIfTrue="1" operator="lessThan">
      <formula>#REF!</formula>
    </cfRule>
  </conditionalFormatting>
  <conditionalFormatting sqref="O135">
    <cfRule type="cellIs" dxfId="927" priority="920" stopIfTrue="1" operator="lessThan">
      <formula>#REF!</formula>
    </cfRule>
  </conditionalFormatting>
  <conditionalFormatting sqref="O136">
    <cfRule type="cellIs" dxfId="926" priority="919" stopIfTrue="1" operator="lessThan">
      <formula>#REF!</formula>
    </cfRule>
  </conditionalFormatting>
  <conditionalFormatting sqref="O134">
    <cfRule type="cellIs" dxfId="925" priority="918" stopIfTrue="1" operator="lessThan">
      <formula>#REF!</formula>
    </cfRule>
  </conditionalFormatting>
  <conditionalFormatting sqref="O127">
    <cfRule type="cellIs" dxfId="924" priority="917" stopIfTrue="1" operator="lessThan">
      <formula>#REF!</formula>
    </cfRule>
  </conditionalFormatting>
  <conditionalFormatting sqref="O129">
    <cfRule type="cellIs" dxfId="923" priority="916" stopIfTrue="1" operator="lessThan">
      <formula>#REF!</formula>
    </cfRule>
  </conditionalFormatting>
  <conditionalFormatting sqref="O133">
    <cfRule type="cellIs" dxfId="922" priority="915" stopIfTrue="1" operator="lessThan">
      <formula>#REF!</formula>
    </cfRule>
  </conditionalFormatting>
  <conditionalFormatting sqref="O132">
    <cfRule type="cellIs" dxfId="921" priority="914" stopIfTrue="1" operator="lessThan">
      <formula>#REF!</formula>
    </cfRule>
  </conditionalFormatting>
  <conditionalFormatting sqref="O131">
    <cfRule type="cellIs" dxfId="920" priority="913" stopIfTrue="1" operator="lessThan">
      <formula>#REF!</formula>
    </cfRule>
  </conditionalFormatting>
  <conditionalFormatting sqref="O128">
    <cfRule type="cellIs" dxfId="919" priority="912" stopIfTrue="1" operator="lessThan">
      <formula>#REF!</formula>
    </cfRule>
  </conditionalFormatting>
  <conditionalFormatting sqref="O118">
    <cfRule type="cellIs" dxfId="918" priority="911" stopIfTrue="1" operator="lessThan">
      <formula>#REF!</formula>
    </cfRule>
  </conditionalFormatting>
  <conditionalFormatting sqref="O159">
    <cfRule type="cellIs" dxfId="917" priority="910" stopIfTrue="1" operator="lessThan">
      <formula>#REF!</formula>
    </cfRule>
  </conditionalFormatting>
  <conditionalFormatting sqref="O160">
    <cfRule type="cellIs" dxfId="916" priority="909" stopIfTrue="1" operator="lessThan">
      <formula>#REF!</formula>
    </cfRule>
  </conditionalFormatting>
  <conditionalFormatting sqref="O158">
    <cfRule type="cellIs" dxfId="915" priority="908" stopIfTrue="1" operator="lessThan">
      <formula>#REF!</formula>
    </cfRule>
  </conditionalFormatting>
  <conditionalFormatting sqref="O153">
    <cfRule type="cellIs" dxfId="914" priority="907" stopIfTrue="1" operator="lessThan">
      <formula>#REF!</formula>
    </cfRule>
  </conditionalFormatting>
  <conditionalFormatting sqref="O157">
    <cfRule type="cellIs" dxfId="913" priority="906" stopIfTrue="1" operator="lessThan">
      <formula>#REF!</formula>
    </cfRule>
  </conditionalFormatting>
  <conditionalFormatting sqref="O156">
    <cfRule type="cellIs" dxfId="912" priority="905" stopIfTrue="1" operator="lessThan">
      <formula>#REF!</formula>
    </cfRule>
  </conditionalFormatting>
  <conditionalFormatting sqref="O155">
    <cfRule type="cellIs" dxfId="911" priority="904" stopIfTrue="1" operator="lessThan">
      <formula>#REF!</formula>
    </cfRule>
  </conditionalFormatting>
  <conditionalFormatting sqref="O154">
    <cfRule type="cellIs" dxfId="910" priority="903" stopIfTrue="1" operator="lessThan">
      <formula>#REF!</formula>
    </cfRule>
  </conditionalFormatting>
  <conditionalFormatting sqref="O152">
    <cfRule type="cellIs" dxfId="909" priority="902" stopIfTrue="1" operator="lessThan">
      <formula>#REF!</formula>
    </cfRule>
  </conditionalFormatting>
  <conditionalFormatting sqref="O150:O151">
    <cfRule type="cellIs" dxfId="908" priority="901" stopIfTrue="1" operator="lessThan">
      <formula>#REF!</formula>
    </cfRule>
  </conditionalFormatting>
  <conditionalFormatting sqref="O149">
    <cfRule type="cellIs" dxfId="907" priority="900" stopIfTrue="1" operator="lessThan">
      <formula>#REF!</formula>
    </cfRule>
  </conditionalFormatting>
  <conditionalFormatting sqref="O147">
    <cfRule type="cellIs" dxfId="906" priority="899" stopIfTrue="1" operator="lessThan">
      <formula>#REF!</formula>
    </cfRule>
  </conditionalFormatting>
  <conditionalFormatting sqref="O148">
    <cfRule type="cellIs" dxfId="905" priority="898" stopIfTrue="1" operator="lessThan">
      <formula>#REF!</formula>
    </cfRule>
  </conditionalFormatting>
  <conditionalFormatting sqref="O141">
    <cfRule type="cellIs" dxfId="904" priority="897" stopIfTrue="1" operator="lessThan">
      <formula>#REF!</formula>
    </cfRule>
  </conditionalFormatting>
  <conditionalFormatting sqref="O144">
    <cfRule type="cellIs" dxfId="903" priority="896" stopIfTrue="1" operator="lessThan">
      <formula>#REF!</formula>
    </cfRule>
  </conditionalFormatting>
  <conditionalFormatting sqref="O120:O121">
    <cfRule type="cellIs" dxfId="902" priority="895" stopIfTrue="1" operator="lessThan">
      <formula>#REF!</formula>
    </cfRule>
  </conditionalFormatting>
  <conditionalFormatting sqref="O130">
    <cfRule type="cellIs" dxfId="901" priority="894" stopIfTrue="1" operator="lessThan">
      <formula>#REF!</formula>
    </cfRule>
  </conditionalFormatting>
  <conditionalFormatting sqref="O137">
    <cfRule type="cellIs" dxfId="900" priority="893" stopIfTrue="1" operator="lessThan">
      <formula>#REF!</formula>
    </cfRule>
  </conditionalFormatting>
  <conditionalFormatting sqref="O142:O143">
    <cfRule type="cellIs" dxfId="899" priority="892" stopIfTrue="1" operator="lessThan">
      <formula>#REF!</formula>
    </cfRule>
  </conditionalFormatting>
  <conditionalFormatting sqref="O139">
    <cfRule type="cellIs" dxfId="898" priority="891" stopIfTrue="1" operator="lessThan">
      <formula>#REF!</formula>
    </cfRule>
  </conditionalFormatting>
  <conditionalFormatting sqref="O145">
    <cfRule type="cellIs" dxfId="897" priority="890" stopIfTrue="1" operator="lessThan">
      <formula>#REF!</formula>
    </cfRule>
  </conditionalFormatting>
  <conditionalFormatting sqref="O146">
    <cfRule type="cellIs" dxfId="896" priority="889" stopIfTrue="1" operator="lessThan">
      <formula>#REF!</formula>
    </cfRule>
  </conditionalFormatting>
  <conditionalFormatting sqref="O191">
    <cfRule type="cellIs" dxfId="895" priority="888" stopIfTrue="1" operator="lessThan">
      <formula>#REF!</formula>
    </cfRule>
  </conditionalFormatting>
  <conditionalFormatting sqref="O192">
    <cfRule type="cellIs" dxfId="894" priority="887" stopIfTrue="1" operator="lessThan">
      <formula>#REF!</formula>
    </cfRule>
  </conditionalFormatting>
  <conditionalFormatting sqref="O203">
    <cfRule type="cellIs" dxfId="893" priority="886" stopIfTrue="1" operator="lessThan">
      <formula>#REF!</formula>
    </cfRule>
  </conditionalFormatting>
  <conditionalFormatting sqref="O206">
    <cfRule type="cellIs" dxfId="892" priority="885" stopIfTrue="1" operator="lessThan">
      <formula>#REF!</formula>
    </cfRule>
  </conditionalFormatting>
  <conditionalFormatting sqref="O205">
    <cfRule type="cellIs" dxfId="891" priority="884" stopIfTrue="1" operator="lessThan">
      <formula>#REF!</formula>
    </cfRule>
  </conditionalFormatting>
  <conditionalFormatting sqref="O204">
    <cfRule type="cellIs" dxfId="890" priority="883" stopIfTrue="1" operator="lessThan">
      <formula>#REF!</formula>
    </cfRule>
  </conditionalFormatting>
  <conditionalFormatting sqref="O193">
    <cfRule type="cellIs" dxfId="889" priority="882" stopIfTrue="1" operator="lessThan">
      <formula>#REF!</formula>
    </cfRule>
  </conditionalFormatting>
  <conditionalFormatting sqref="O189">
    <cfRule type="cellIs" dxfId="888" priority="881" stopIfTrue="1" operator="lessThan">
      <formula>#REF!</formula>
    </cfRule>
  </conditionalFormatting>
  <conditionalFormatting sqref="O190">
    <cfRule type="cellIs" dxfId="887" priority="880" stopIfTrue="1" operator="lessThan">
      <formula>#REF!</formula>
    </cfRule>
  </conditionalFormatting>
  <conditionalFormatting sqref="O188">
    <cfRule type="cellIs" dxfId="886" priority="879" stopIfTrue="1" operator="lessThan">
      <formula>#REF!</formula>
    </cfRule>
  </conditionalFormatting>
  <conditionalFormatting sqref="O186">
    <cfRule type="cellIs" dxfId="885" priority="878" stopIfTrue="1" operator="lessThan">
      <formula>#REF!</formula>
    </cfRule>
  </conditionalFormatting>
  <conditionalFormatting sqref="O187">
    <cfRule type="cellIs" dxfId="884" priority="877" stopIfTrue="1" operator="lessThan">
      <formula>#REF!</formula>
    </cfRule>
  </conditionalFormatting>
  <conditionalFormatting sqref="O185">
    <cfRule type="cellIs" dxfId="883" priority="876" stopIfTrue="1" operator="lessThan">
      <formula>#REF!</formula>
    </cfRule>
  </conditionalFormatting>
  <conditionalFormatting sqref="O177:O178">
    <cfRule type="cellIs" dxfId="882" priority="875" stopIfTrue="1" operator="lessThan">
      <formula>#REF!</formula>
    </cfRule>
  </conditionalFormatting>
  <conditionalFormatting sqref="O179">
    <cfRule type="cellIs" dxfId="881" priority="874" stopIfTrue="1" operator="lessThan">
      <formula>#REF!</formula>
    </cfRule>
  </conditionalFormatting>
  <conditionalFormatting sqref="O180">
    <cfRule type="cellIs" dxfId="880" priority="873" stopIfTrue="1" operator="lessThan">
      <formula>#REF!</formula>
    </cfRule>
  </conditionalFormatting>
  <conditionalFormatting sqref="O176">
    <cfRule type="cellIs" dxfId="879" priority="872" stopIfTrue="1" operator="lessThan">
      <formula>#REF!</formula>
    </cfRule>
  </conditionalFormatting>
  <conditionalFormatting sqref="O171">
    <cfRule type="cellIs" dxfId="878" priority="871" stopIfTrue="1" operator="lessThan">
      <formula>#REF!</formula>
    </cfRule>
  </conditionalFormatting>
  <conditionalFormatting sqref="O161:O165">
    <cfRule type="cellIs" dxfId="877" priority="870" stopIfTrue="1" operator="lessThan">
      <formula>#REF!</formula>
    </cfRule>
  </conditionalFormatting>
  <conditionalFormatting sqref="O181">
    <cfRule type="cellIs" dxfId="876" priority="869" stopIfTrue="1" operator="lessThan">
      <formula>#REF!</formula>
    </cfRule>
  </conditionalFormatting>
  <conditionalFormatting sqref="O175">
    <cfRule type="cellIs" dxfId="875" priority="868" stopIfTrue="1" operator="lessThan">
      <formula>#REF!</formula>
    </cfRule>
  </conditionalFormatting>
  <conditionalFormatting sqref="O174">
    <cfRule type="cellIs" dxfId="874" priority="867" stopIfTrue="1" operator="lessThan">
      <formula>#REF!</formula>
    </cfRule>
  </conditionalFormatting>
  <conditionalFormatting sqref="O172">
    <cfRule type="cellIs" dxfId="873" priority="866" stopIfTrue="1" operator="lessThan">
      <formula>#REF!</formula>
    </cfRule>
  </conditionalFormatting>
  <conditionalFormatting sqref="O173">
    <cfRule type="cellIs" dxfId="872" priority="865" stopIfTrue="1" operator="lessThan">
      <formula>#REF!</formula>
    </cfRule>
  </conditionalFormatting>
  <conditionalFormatting sqref="O200">
    <cfRule type="cellIs" dxfId="871" priority="864" stopIfTrue="1" operator="lessThan">
      <formula>#REF!</formula>
    </cfRule>
  </conditionalFormatting>
  <conditionalFormatting sqref="O201">
    <cfRule type="cellIs" dxfId="870" priority="863" stopIfTrue="1" operator="lessThan">
      <formula>#REF!</formula>
    </cfRule>
  </conditionalFormatting>
  <conditionalFormatting sqref="O199">
    <cfRule type="cellIs" dxfId="869" priority="862" stopIfTrue="1" operator="lessThan">
      <formula>#REF!</formula>
    </cfRule>
  </conditionalFormatting>
  <conditionalFormatting sqref="O198">
    <cfRule type="cellIs" dxfId="868" priority="861" stopIfTrue="1" operator="lessThan">
      <formula>#REF!</formula>
    </cfRule>
  </conditionalFormatting>
  <conditionalFormatting sqref="O194">
    <cfRule type="cellIs" dxfId="867" priority="860" stopIfTrue="1" operator="lessThan">
      <formula>#REF!</formula>
    </cfRule>
  </conditionalFormatting>
  <conditionalFormatting sqref="O196:O197">
    <cfRule type="cellIs" dxfId="866" priority="859" stopIfTrue="1" operator="lessThan">
      <formula>#REF!</formula>
    </cfRule>
  </conditionalFormatting>
  <conditionalFormatting sqref="O195">
    <cfRule type="cellIs" dxfId="865" priority="858" stopIfTrue="1" operator="lessThan">
      <formula>#REF!</formula>
    </cfRule>
  </conditionalFormatting>
  <conditionalFormatting sqref="O300">
    <cfRule type="cellIs" dxfId="864" priority="857" stopIfTrue="1" operator="lessThan">
      <formula>#REF!</formula>
    </cfRule>
  </conditionalFormatting>
  <conditionalFormatting sqref="O299">
    <cfRule type="cellIs" dxfId="863" priority="856" stopIfTrue="1" operator="lessThan">
      <formula>#REF!</formula>
    </cfRule>
  </conditionalFormatting>
  <conditionalFormatting sqref="O298">
    <cfRule type="cellIs" dxfId="862" priority="855" stopIfTrue="1" operator="lessThan">
      <formula>#REF!</formula>
    </cfRule>
  </conditionalFormatting>
  <conditionalFormatting sqref="O234:O237">
    <cfRule type="cellIs" dxfId="861" priority="854" stopIfTrue="1" operator="lessThan">
      <formula>#REF!</formula>
    </cfRule>
  </conditionalFormatting>
  <conditionalFormatting sqref="O211">
    <cfRule type="cellIs" dxfId="860" priority="846" stopIfTrue="1" operator="lessThan">
      <formula>#REF!</formula>
    </cfRule>
  </conditionalFormatting>
  <conditionalFormatting sqref="O218">
    <cfRule type="cellIs" dxfId="859" priority="853" stopIfTrue="1" operator="lessThan">
      <formula>#REF!</formula>
    </cfRule>
  </conditionalFormatting>
  <conditionalFormatting sqref="O297">
    <cfRule type="cellIs" dxfId="858" priority="845" stopIfTrue="1" operator="lessThan">
      <formula>#REF!</formula>
    </cfRule>
  </conditionalFormatting>
  <conditionalFormatting sqref="O219">
    <cfRule type="cellIs" dxfId="857" priority="852" stopIfTrue="1" operator="lessThan">
      <formula>#REF!</formula>
    </cfRule>
  </conditionalFormatting>
  <conditionalFormatting sqref="O217">
    <cfRule type="cellIs" dxfId="856" priority="851" stopIfTrue="1" operator="lessThan">
      <formula>#REF!</formula>
    </cfRule>
  </conditionalFormatting>
  <conditionalFormatting sqref="O216">
    <cfRule type="cellIs" dxfId="855" priority="850" stopIfTrue="1" operator="lessThan">
      <formula>#REF!</formula>
    </cfRule>
  </conditionalFormatting>
  <conditionalFormatting sqref="O212">
    <cfRule type="cellIs" dxfId="854" priority="849" stopIfTrue="1" operator="lessThan">
      <formula>#REF!</formula>
    </cfRule>
  </conditionalFormatting>
  <conditionalFormatting sqref="O215">
    <cfRule type="cellIs" dxfId="853" priority="848" stopIfTrue="1" operator="lessThan">
      <formula>#REF!</formula>
    </cfRule>
  </conditionalFormatting>
  <conditionalFormatting sqref="O213">
    <cfRule type="cellIs" dxfId="852" priority="847" stopIfTrue="1" operator="lessThan">
      <formula>#REF!</formula>
    </cfRule>
  </conditionalFormatting>
  <conditionalFormatting sqref="O296">
    <cfRule type="cellIs" dxfId="851" priority="844" stopIfTrue="1" operator="lessThan">
      <formula>#REF!</formula>
    </cfRule>
  </conditionalFormatting>
  <conditionalFormatting sqref="O228">
    <cfRule type="cellIs" dxfId="850" priority="839" stopIfTrue="1" operator="lessThan">
      <formula>#REF!</formula>
    </cfRule>
  </conditionalFormatting>
  <conditionalFormatting sqref="O238:O242">
    <cfRule type="cellIs" dxfId="849" priority="843" stopIfTrue="1" operator="lessThan">
      <formula>#REF!</formula>
    </cfRule>
  </conditionalFormatting>
  <conditionalFormatting sqref="O227">
    <cfRule type="cellIs" dxfId="848" priority="837" stopIfTrue="1" operator="lessThan">
      <formula>#REF!</formula>
    </cfRule>
  </conditionalFormatting>
  <conditionalFormatting sqref="O226">
    <cfRule type="cellIs" dxfId="847" priority="836" stopIfTrue="1" operator="lessThan">
      <formula>#REF!</formula>
    </cfRule>
  </conditionalFormatting>
  <conditionalFormatting sqref="O225">
    <cfRule type="cellIs" dxfId="846" priority="835" stopIfTrue="1" operator="lessThan">
      <formula>#REF!</formula>
    </cfRule>
  </conditionalFormatting>
  <conditionalFormatting sqref="O202">
    <cfRule type="cellIs" dxfId="845" priority="842" stopIfTrue="1" operator="lessThan">
      <formula>#REF!</formula>
    </cfRule>
  </conditionalFormatting>
  <conditionalFormatting sqref="O233">
    <cfRule type="cellIs" dxfId="844" priority="841" stopIfTrue="1" operator="lessThan">
      <formula>#REF!</formula>
    </cfRule>
  </conditionalFormatting>
  <conditionalFormatting sqref="O232">
    <cfRule type="cellIs" dxfId="843" priority="840" stopIfTrue="1" operator="lessThan">
      <formula>#REF!</formula>
    </cfRule>
  </conditionalFormatting>
  <conditionalFormatting sqref="O229">
    <cfRule type="cellIs" dxfId="842" priority="838" stopIfTrue="1" operator="lessThan">
      <formula>#REF!</formula>
    </cfRule>
  </conditionalFormatting>
  <conditionalFormatting sqref="O214">
    <cfRule type="cellIs" dxfId="841" priority="834" stopIfTrue="1" operator="lessThan">
      <formula>#REF!</formula>
    </cfRule>
  </conditionalFormatting>
  <conditionalFormatting sqref="O220:O224">
    <cfRule type="cellIs" dxfId="840" priority="833" stopIfTrue="1" operator="lessThan">
      <formula>#REF!</formula>
    </cfRule>
  </conditionalFormatting>
  <conditionalFormatting sqref="O294">
    <cfRule type="cellIs" dxfId="839" priority="832" stopIfTrue="1" operator="lessThan">
      <formula>#REF!</formula>
    </cfRule>
  </conditionalFormatting>
  <conditionalFormatting sqref="O295">
    <cfRule type="cellIs" dxfId="838" priority="831" stopIfTrue="1" operator="lessThan">
      <formula>#REF!</formula>
    </cfRule>
  </conditionalFormatting>
  <conditionalFormatting sqref="O293">
    <cfRule type="cellIs" dxfId="837" priority="830" stopIfTrue="1" operator="lessThan">
      <formula>#REF!</formula>
    </cfRule>
  </conditionalFormatting>
  <conditionalFormatting sqref="O263">
    <cfRule type="cellIs" dxfId="836" priority="829" stopIfTrue="1" operator="lessThan">
      <formula>#REF!</formula>
    </cfRule>
  </conditionalFormatting>
  <conditionalFormatting sqref="O264:O268">
    <cfRule type="cellIs" dxfId="835" priority="828" stopIfTrue="1" operator="lessThan">
      <formula>#REF!</formula>
    </cfRule>
  </conditionalFormatting>
  <conditionalFormatting sqref="O247">
    <cfRule type="cellIs" dxfId="834" priority="827" stopIfTrue="1" operator="lessThan">
      <formula>#REF!</formula>
    </cfRule>
  </conditionalFormatting>
  <conditionalFormatting sqref="O246">
    <cfRule type="cellIs" dxfId="833" priority="826" stopIfTrue="1" operator="lessThan">
      <formula>#REF!</formula>
    </cfRule>
  </conditionalFormatting>
  <conditionalFormatting sqref="O243">
    <cfRule type="cellIs" dxfId="832" priority="825" stopIfTrue="1" operator="lessThan">
      <formula>#REF!</formula>
    </cfRule>
  </conditionalFormatting>
  <conditionalFormatting sqref="O262">
    <cfRule type="cellIs" dxfId="831" priority="814" stopIfTrue="1" operator="lessThan">
      <formula>#REF!</formula>
    </cfRule>
  </conditionalFormatting>
  <conditionalFormatting sqref="O256">
    <cfRule type="cellIs" dxfId="830" priority="824" stopIfTrue="1" operator="lessThan">
      <formula>#REF!</formula>
    </cfRule>
  </conditionalFormatting>
  <conditionalFormatting sqref="O257">
    <cfRule type="cellIs" dxfId="829" priority="823" stopIfTrue="1" operator="lessThan">
      <formula>#REF!</formula>
    </cfRule>
  </conditionalFormatting>
  <conditionalFormatting sqref="O255">
    <cfRule type="cellIs" dxfId="828" priority="822" stopIfTrue="1" operator="lessThan">
      <formula>#REF!</formula>
    </cfRule>
  </conditionalFormatting>
  <conditionalFormatting sqref="O253">
    <cfRule type="cellIs" dxfId="827" priority="821" stopIfTrue="1" operator="lessThan">
      <formula>#REF!</formula>
    </cfRule>
  </conditionalFormatting>
  <conditionalFormatting sqref="O254">
    <cfRule type="cellIs" dxfId="826" priority="820" stopIfTrue="1" operator="lessThan">
      <formula>#REF!</formula>
    </cfRule>
  </conditionalFormatting>
  <conditionalFormatting sqref="O252">
    <cfRule type="cellIs" dxfId="825" priority="819" stopIfTrue="1" operator="lessThan">
      <formula>#REF!</formula>
    </cfRule>
  </conditionalFormatting>
  <conditionalFormatting sqref="O251">
    <cfRule type="cellIs" dxfId="824" priority="818" stopIfTrue="1" operator="lessThan">
      <formula>#REF!</formula>
    </cfRule>
  </conditionalFormatting>
  <conditionalFormatting sqref="O250">
    <cfRule type="cellIs" dxfId="823" priority="817" stopIfTrue="1" operator="lessThan">
      <formula>#REF!</formula>
    </cfRule>
  </conditionalFormatting>
  <conditionalFormatting sqref="O248:O249">
    <cfRule type="cellIs" dxfId="822" priority="816" stopIfTrue="1" operator="lessThan">
      <formula>#REF!</formula>
    </cfRule>
  </conditionalFormatting>
  <conditionalFormatting sqref="O260">
    <cfRule type="cellIs" dxfId="821" priority="812" stopIfTrue="1" operator="lessThan">
      <formula>#REF!</formula>
    </cfRule>
  </conditionalFormatting>
  <conditionalFormatting sqref="O259">
    <cfRule type="cellIs" dxfId="820" priority="815" stopIfTrue="1" operator="lessThan">
      <formula>#REF!</formula>
    </cfRule>
  </conditionalFormatting>
  <conditionalFormatting sqref="O261">
    <cfRule type="cellIs" dxfId="819" priority="813" stopIfTrue="1" operator="lessThan">
      <formula>#REF!</formula>
    </cfRule>
  </conditionalFormatting>
  <conditionalFormatting sqref="O258">
    <cfRule type="cellIs" dxfId="818" priority="811" stopIfTrue="1" operator="lessThan">
      <formula>#REF!</formula>
    </cfRule>
  </conditionalFormatting>
  <conditionalFormatting sqref="O230">
    <cfRule type="cellIs" dxfId="817" priority="810" stopIfTrue="1" operator="lessThan">
      <formula>#REF!</formula>
    </cfRule>
  </conditionalFormatting>
  <conditionalFormatting sqref="O231">
    <cfRule type="cellIs" dxfId="816" priority="809" stopIfTrue="1" operator="lessThan">
      <formula>#REF!</formula>
    </cfRule>
  </conditionalFormatting>
  <conditionalFormatting sqref="O244">
    <cfRule type="cellIs" dxfId="815" priority="808" stopIfTrue="1" operator="lessThan">
      <formula>#REF!</formula>
    </cfRule>
  </conditionalFormatting>
  <conditionalFormatting sqref="O245">
    <cfRule type="cellIs" dxfId="814" priority="807" stopIfTrue="1" operator="lessThan">
      <formula>#REF!</formula>
    </cfRule>
  </conditionalFormatting>
  <conditionalFormatting sqref="O290">
    <cfRule type="cellIs" dxfId="813" priority="806" stopIfTrue="1" operator="lessThan">
      <formula>#REF!</formula>
    </cfRule>
  </conditionalFormatting>
  <conditionalFormatting sqref="O292">
    <cfRule type="cellIs" dxfId="812" priority="805" stopIfTrue="1" operator="lessThan">
      <formula>#REF!</formula>
    </cfRule>
  </conditionalFormatting>
  <conditionalFormatting sqref="O284">
    <cfRule type="cellIs" dxfId="811" priority="804" stopIfTrue="1" operator="lessThan">
      <formula>#REF!</formula>
    </cfRule>
  </conditionalFormatting>
  <conditionalFormatting sqref="O287">
    <cfRule type="cellIs" dxfId="810" priority="801" stopIfTrue="1" operator="lessThan">
      <formula>#REF!</formula>
    </cfRule>
  </conditionalFormatting>
  <conditionalFormatting sqref="O289">
    <cfRule type="cellIs" dxfId="809" priority="803" stopIfTrue="1" operator="lessThan">
      <formula>#REF!</formula>
    </cfRule>
  </conditionalFormatting>
  <conditionalFormatting sqref="O288">
    <cfRule type="cellIs" dxfId="808" priority="802" stopIfTrue="1" operator="lessThan">
      <formula>#REF!</formula>
    </cfRule>
  </conditionalFormatting>
  <conditionalFormatting sqref="O278">
    <cfRule type="cellIs" dxfId="807" priority="800" stopIfTrue="1" operator="lessThan">
      <formula>#REF!</formula>
    </cfRule>
  </conditionalFormatting>
  <conditionalFormatting sqref="O279">
    <cfRule type="cellIs" dxfId="806" priority="799" stopIfTrue="1" operator="lessThan">
      <formula>#REF!</formula>
    </cfRule>
  </conditionalFormatting>
  <conditionalFormatting sqref="O277">
    <cfRule type="cellIs" dxfId="805" priority="794" stopIfTrue="1" operator="lessThan">
      <formula>#REF!</formula>
    </cfRule>
  </conditionalFormatting>
  <conditionalFormatting sqref="O271">
    <cfRule type="cellIs" dxfId="804" priority="798" stopIfTrue="1" operator="lessThan">
      <formula>#REF!</formula>
    </cfRule>
  </conditionalFormatting>
  <conditionalFormatting sqref="O272">
    <cfRule type="cellIs" dxfId="803" priority="797" stopIfTrue="1" operator="lessThan">
      <formula>#REF!</formula>
    </cfRule>
  </conditionalFormatting>
  <conditionalFormatting sqref="O269:O270">
    <cfRule type="cellIs" dxfId="802" priority="796" stopIfTrue="1" operator="lessThan">
      <formula>#REF!</formula>
    </cfRule>
  </conditionalFormatting>
  <conditionalFormatting sqref="O274:O276">
    <cfRule type="cellIs" dxfId="801" priority="795" stopIfTrue="1" operator="lessThan">
      <formula>#REF!</formula>
    </cfRule>
  </conditionalFormatting>
  <conditionalFormatting sqref="O273">
    <cfRule type="cellIs" dxfId="800" priority="793" stopIfTrue="1" operator="lessThan">
      <formula>#REF!</formula>
    </cfRule>
  </conditionalFormatting>
  <conditionalFormatting sqref="O282">
    <cfRule type="cellIs" dxfId="799" priority="792" stopIfTrue="1" operator="lessThan">
      <formula>#REF!</formula>
    </cfRule>
  </conditionalFormatting>
  <conditionalFormatting sqref="O281">
    <cfRule type="cellIs" dxfId="798" priority="791" stopIfTrue="1" operator="lessThan">
      <formula>#REF!</formula>
    </cfRule>
  </conditionalFormatting>
  <conditionalFormatting sqref="O280">
    <cfRule type="cellIs" dxfId="797" priority="790" stopIfTrue="1" operator="lessThan">
      <formula>#REF!</formula>
    </cfRule>
  </conditionalFormatting>
  <conditionalFormatting sqref="O326">
    <cfRule type="cellIs" dxfId="796" priority="789" stopIfTrue="1" operator="lessThan">
      <formula>#REF!</formula>
    </cfRule>
  </conditionalFormatting>
  <conditionalFormatting sqref="O325">
    <cfRule type="cellIs" dxfId="795" priority="788" stopIfTrue="1" operator="lessThan">
      <formula>#REF!</formula>
    </cfRule>
  </conditionalFormatting>
  <conditionalFormatting sqref="O324">
    <cfRule type="cellIs" dxfId="794" priority="787" stopIfTrue="1" operator="lessThan">
      <formula>#REF!</formula>
    </cfRule>
  </conditionalFormatting>
  <conditionalFormatting sqref="O323">
    <cfRule type="cellIs" dxfId="793" priority="786" stopIfTrue="1" operator="lessThan">
      <formula>#REF!</formula>
    </cfRule>
  </conditionalFormatting>
  <conditionalFormatting sqref="O322">
    <cfRule type="cellIs" dxfId="792" priority="785" stopIfTrue="1" operator="lessThan">
      <formula>#REF!</formula>
    </cfRule>
  </conditionalFormatting>
  <conditionalFormatting sqref="O320">
    <cfRule type="cellIs" dxfId="791" priority="784" stopIfTrue="1" operator="lessThan">
      <formula>#REF!</formula>
    </cfRule>
  </conditionalFormatting>
  <conditionalFormatting sqref="O321">
    <cfRule type="cellIs" dxfId="790" priority="783" stopIfTrue="1" operator="lessThan">
      <formula>#REF!</formula>
    </cfRule>
  </conditionalFormatting>
  <conditionalFormatting sqref="O319">
    <cfRule type="cellIs" dxfId="789" priority="782" stopIfTrue="1" operator="lessThan">
      <formula>#REF!</formula>
    </cfRule>
  </conditionalFormatting>
  <conditionalFormatting sqref="O317:O318">
    <cfRule type="cellIs" dxfId="788" priority="781" stopIfTrue="1" operator="lessThan">
      <formula>#REF!</formula>
    </cfRule>
  </conditionalFormatting>
  <conditionalFormatting sqref="O302">
    <cfRule type="cellIs" dxfId="787" priority="780" stopIfTrue="1" operator="lessThan">
      <formula>#REF!</formula>
    </cfRule>
  </conditionalFormatting>
  <conditionalFormatting sqref="O314">
    <cfRule type="cellIs" dxfId="786" priority="779" stopIfTrue="1" operator="lessThan">
      <formula>#REF!</formula>
    </cfRule>
  </conditionalFormatting>
  <conditionalFormatting sqref="O313">
    <cfRule type="cellIs" dxfId="785" priority="778" stopIfTrue="1" operator="lessThan">
      <formula>#REF!</formula>
    </cfRule>
  </conditionalFormatting>
  <conditionalFormatting sqref="O312">
    <cfRule type="cellIs" dxfId="784" priority="777" stopIfTrue="1" operator="lessThan">
      <formula>#REF!</formula>
    </cfRule>
  </conditionalFormatting>
  <conditionalFormatting sqref="O311">
    <cfRule type="cellIs" dxfId="783" priority="776" stopIfTrue="1" operator="lessThan">
      <formula>#REF!</formula>
    </cfRule>
  </conditionalFormatting>
  <conditionalFormatting sqref="O310">
    <cfRule type="cellIs" dxfId="782" priority="775" stopIfTrue="1" operator="lessThan">
      <formula>#REF!</formula>
    </cfRule>
  </conditionalFormatting>
  <conditionalFormatting sqref="O308">
    <cfRule type="cellIs" dxfId="781" priority="774" stopIfTrue="1" operator="lessThan">
      <formula>#REF!</formula>
    </cfRule>
  </conditionalFormatting>
  <conditionalFormatting sqref="O309">
    <cfRule type="cellIs" dxfId="780" priority="773" stopIfTrue="1" operator="lessThan">
      <formula>#REF!</formula>
    </cfRule>
  </conditionalFormatting>
  <conditionalFormatting sqref="O307">
    <cfRule type="cellIs" dxfId="779" priority="772" stopIfTrue="1" operator="lessThan">
      <formula>#REF!</formula>
    </cfRule>
  </conditionalFormatting>
  <conditionalFormatting sqref="O305">
    <cfRule type="cellIs" dxfId="778" priority="771" stopIfTrue="1" operator="lessThan">
      <formula>#REF!</formula>
    </cfRule>
  </conditionalFormatting>
  <conditionalFormatting sqref="O306">
    <cfRule type="cellIs" dxfId="777" priority="770" stopIfTrue="1" operator="lessThan">
      <formula>#REF!</formula>
    </cfRule>
  </conditionalFormatting>
  <conditionalFormatting sqref="O303">
    <cfRule type="cellIs" dxfId="776" priority="769" stopIfTrue="1" operator="lessThan">
      <formula>#REF!</formula>
    </cfRule>
  </conditionalFormatting>
  <conditionalFormatting sqref="O316">
    <cfRule type="cellIs" dxfId="775" priority="768" stopIfTrue="1" operator="lessThan">
      <formula>#REF!</formula>
    </cfRule>
  </conditionalFormatting>
  <conditionalFormatting sqref="O315">
    <cfRule type="cellIs" dxfId="774" priority="767" stopIfTrue="1" operator="lessThan">
      <formula>#REF!</formula>
    </cfRule>
  </conditionalFormatting>
  <conditionalFormatting sqref="O283">
    <cfRule type="cellIs" dxfId="773" priority="766" stopIfTrue="1" operator="lessThan">
      <formula>#REF!</formula>
    </cfRule>
  </conditionalFormatting>
  <conditionalFormatting sqref="O286">
    <cfRule type="cellIs" dxfId="772" priority="765" stopIfTrue="1" operator="lessThan">
      <formula>#REF!</formula>
    </cfRule>
  </conditionalFormatting>
  <conditionalFormatting sqref="O285">
    <cfRule type="cellIs" dxfId="771" priority="764" stopIfTrue="1" operator="lessThan">
      <formula>#REF!</formula>
    </cfRule>
  </conditionalFormatting>
  <conditionalFormatting sqref="O301">
    <cfRule type="cellIs" dxfId="770" priority="763" stopIfTrue="1" operator="lessThan">
      <formula>#REF!</formula>
    </cfRule>
  </conditionalFormatting>
  <conditionalFormatting sqref="O291">
    <cfRule type="cellIs" dxfId="769" priority="762" stopIfTrue="1" operator="lessThan">
      <formula>#REF!</formula>
    </cfRule>
  </conditionalFormatting>
  <conditionalFormatting sqref="O304">
    <cfRule type="cellIs" dxfId="768" priority="761" stopIfTrue="1" operator="lessThan">
      <formula>#REF!</formula>
    </cfRule>
  </conditionalFormatting>
  <conditionalFormatting sqref="O327">
    <cfRule type="cellIs" dxfId="767" priority="760" stopIfTrue="1" operator="lessThan">
      <formula>#REF!</formula>
    </cfRule>
  </conditionalFormatting>
  <conditionalFormatting sqref="O342">
    <cfRule type="cellIs" dxfId="766" priority="759" stopIfTrue="1" operator="lessThan">
      <formula>#REF!</formula>
    </cfRule>
  </conditionalFormatting>
  <conditionalFormatting sqref="O340:O341">
    <cfRule type="cellIs" dxfId="765" priority="758" stopIfTrue="1" operator="lessThan">
      <formula>#REF!</formula>
    </cfRule>
  </conditionalFormatting>
  <conditionalFormatting sqref="O339">
    <cfRule type="cellIs" dxfId="764" priority="757" stopIfTrue="1" operator="lessThan">
      <formula>#REF!</formula>
    </cfRule>
  </conditionalFormatting>
  <conditionalFormatting sqref="O338">
    <cfRule type="cellIs" dxfId="763" priority="756" stopIfTrue="1" operator="lessThan">
      <formula>#REF!</formula>
    </cfRule>
  </conditionalFormatting>
  <conditionalFormatting sqref="O337">
    <cfRule type="cellIs" dxfId="762" priority="755" stopIfTrue="1" operator="lessThan">
      <formula>#REF!</formula>
    </cfRule>
  </conditionalFormatting>
  <conditionalFormatting sqref="O336">
    <cfRule type="cellIs" dxfId="761" priority="754" stopIfTrue="1" operator="lessThan">
      <formula>#REF!</formula>
    </cfRule>
  </conditionalFormatting>
  <conditionalFormatting sqref="O335">
    <cfRule type="cellIs" dxfId="760" priority="753" stopIfTrue="1" operator="lessThan">
      <formula>#REF!</formula>
    </cfRule>
  </conditionalFormatting>
  <conditionalFormatting sqref="O331">
    <cfRule type="cellIs" dxfId="759" priority="752" stopIfTrue="1" operator="lessThan">
      <formula>#REF!</formula>
    </cfRule>
  </conditionalFormatting>
  <conditionalFormatting sqref="O334">
    <cfRule type="cellIs" dxfId="758" priority="751" stopIfTrue="1" operator="lessThan">
      <formula>#REF!</formula>
    </cfRule>
  </conditionalFormatting>
  <conditionalFormatting sqref="O332">
    <cfRule type="cellIs" dxfId="757" priority="750" stopIfTrue="1" operator="lessThan">
      <formula>#REF!</formula>
    </cfRule>
  </conditionalFormatting>
  <conditionalFormatting sqref="O329">
    <cfRule type="cellIs" dxfId="756" priority="749" stopIfTrue="1" operator="lessThan">
      <formula>#REF!</formula>
    </cfRule>
  </conditionalFormatting>
  <conditionalFormatting sqref="O333">
    <cfRule type="cellIs" dxfId="755" priority="748" stopIfTrue="1" operator="lessThan">
      <formula>#REF!</formula>
    </cfRule>
  </conditionalFormatting>
  <conditionalFormatting sqref="O408">
    <cfRule type="cellIs" dxfId="754" priority="747" stopIfTrue="1" operator="lessThan">
      <formula>#REF!</formula>
    </cfRule>
  </conditionalFormatting>
  <conditionalFormatting sqref="O407">
    <cfRule type="cellIs" dxfId="753" priority="746" stopIfTrue="1" operator="lessThan">
      <formula>#REF!</formula>
    </cfRule>
  </conditionalFormatting>
  <conditionalFormatting sqref="O406">
    <cfRule type="cellIs" dxfId="752" priority="745" stopIfTrue="1" operator="lessThan">
      <formula>#REF!</formula>
    </cfRule>
  </conditionalFormatting>
  <conditionalFormatting sqref="O405">
    <cfRule type="cellIs" dxfId="751" priority="744" stopIfTrue="1" operator="lessThan">
      <formula>#REF!</formula>
    </cfRule>
  </conditionalFormatting>
  <conditionalFormatting sqref="O404">
    <cfRule type="cellIs" dxfId="750" priority="743" stopIfTrue="1" operator="lessThan">
      <formula>#REF!</formula>
    </cfRule>
  </conditionalFormatting>
  <conditionalFormatting sqref="O355">
    <cfRule type="cellIs" dxfId="749" priority="738" stopIfTrue="1" operator="lessThan">
      <formula>#REF!</formula>
    </cfRule>
  </conditionalFormatting>
  <conditionalFormatting sqref="O390">
    <cfRule type="cellIs" dxfId="748" priority="742" stopIfTrue="1" operator="lessThan">
      <formula>#REF!</formula>
    </cfRule>
  </conditionalFormatting>
  <conditionalFormatting sqref="O389">
    <cfRule type="cellIs" dxfId="747" priority="741" stopIfTrue="1" operator="lessThan">
      <formula>#REF!</formula>
    </cfRule>
  </conditionalFormatting>
  <conditionalFormatting sqref="O388">
    <cfRule type="cellIs" dxfId="746" priority="740" stopIfTrue="1" operator="lessThan">
      <formula>#REF!</formula>
    </cfRule>
  </conditionalFormatting>
  <conditionalFormatting sqref="O362">
    <cfRule type="cellIs" dxfId="745" priority="739" stopIfTrue="1" operator="lessThan">
      <formula>#REF!</formula>
    </cfRule>
  </conditionalFormatting>
  <conditionalFormatting sqref="O352">
    <cfRule type="cellIs" dxfId="744" priority="736" stopIfTrue="1" operator="lessThan">
      <formula>#REF!</formula>
    </cfRule>
  </conditionalFormatting>
  <conditionalFormatting sqref="O354">
    <cfRule type="cellIs" dxfId="743" priority="734" stopIfTrue="1" operator="lessThan">
      <formula>#REF!</formula>
    </cfRule>
  </conditionalFormatting>
  <conditionalFormatting sqref="O351">
    <cfRule type="cellIs" dxfId="742" priority="737" stopIfTrue="1" operator="lessThan">
      <formula>#REF!</formula>
    </cfRule>
  </conditionalFormatting>
  <conditionalFormatting sqref="O353">
    <cfRule type="cellIs" dxfId="741" priority="735" stopIfTrue="1" operator="lessThan">
      <formula>#REF!</formula>
    </cfRule>
  </conditionalFormatting>
  <conditionalFormatting sqref="O350">
    <cfRule type="cellIs" dxfId="740" priority="733" stopIfTrue="1" operator="lessThan">
      <formula>#REF!</formula>
    </cfRule>
  </conditionalFormatting>
  <conditionalFormatting sqref="O349">
    <cfRule type="cellIs" dxfId="739" priority="732" stopIfTrue="1" operator="lessThan">
      <formula>#REF!</formula>
    </cfRule>
  </conditionalFormatting>
  <conditionalFormatting sqref="O348">
    <cfRule type="cellIs" dxfId="738" priority="731" stopIfTrue="1" operator="lessThan">
      <formula>#REF!</formula>
    </cfRule>
  </conditionalFormatting>
  <conditionalFormatting sqref="O387">
    <cfRule type="cellIs" dxfId="737" priority="730" stopIfTrue="1" operator="lessThan">
      <formula>#REF!</formula>
    </cfRule>
  </conditionalFormatting>
  <conditionalFormatting sqref="O386">
    <cfRule type="cellIs" dxfId="736" priority="729" stopIfTrue="1" operator="lessThan">
      <formula>#REF!</formula>
    </cfRule>
  </conditionalFormatting>
  <conditionalFormatting sqref="O385">
    <cfRule type="cellIs" dxfId="735" priority="728" stopIfTrue="1" operator="lessThan">
      <formula>#REF!</formula>
    </cfRule>
  </conditionalFormatting>
  <conditionalFormatting sqref="O383:O384">
    <cfRule type="cellIs" dxfId="734" priority="727" stopIfTrue="1" operator="lessThan">
      <formula>#REF!</formula>
    </cfRule>
  </conditionalFormatting>
  <conditionalFormatting sqref="O382">
    <cfRule type="cellIs" dxfId="733" priority="726" stopIfTrue="1" operator="lessThan">
      <formula>#REF!</formula>
    </cfRule>
  </conditionalFormatting>
  <conditionalFormatting sqref="O371">
    <cfRule type="cellIs" dxfId="732" priority="725" stopIfTrue="1" operator="lessThan">
      <formula>#REF!</formula>
    </cfRule>
  </conditionalFormatting>
  <conditionalFormatting sqref="O370">
    <cfRule type="cellIs" dxfId="731" priority="724" stopIfTrue="1" operator="lessThan">
      <formula>#REF!</formula>
    </cfRule>
  </conditionalFormatting>
  <conditionalFormatting sqref="O369">
    <cfRule type="cellIs" dxfId="730" priority="723" stopIfTrue="1" operator="lessThan">
      <formula>#REF!</formula>
    </cfRule>
  </conditionalFormatting>
  <conditionalFormatting sqref="O368">
    <cfRule type="cellIs" dxfId="729" priority="722" stopIfTrue="1" operator="lessThan">
      <formula>#REF!</formula>
    </cfRule>
  </conditionalFormatting>
  <conditionalFormatting sqref="O367">
    <cfRule type="cellIs" dxfId="728" priority="721" stopIfTrue="1" operator="lessThan">
      <formula>#REF!</formula>
    </cfRule>
  </conditionalFormatting>
  <conditionalFormatting sqref="O366">
    <cfRule type="cellIs" dxfId="727" priority="720" stopIfTrue="1" operator="lessThan">
      <formula>#REF!</formula>
    </cfRule>
  </conditionalFormatting>
  <conditionalFormatting sqref="O365">
    <cfRule type="cellIs" dxfId="726" priority="719" stopIfTrue="1" operator="lessThan">
      <formula>#REF!</formula>
    </cfRule>
  </conditionalFormatting>
  <conditionalFormatting sqref="O364">
    <cfRule type="cellIs" dxfId="725" priority="718" stopIfTrue="1" operator="lessThan">
      <formula>#REF!</formula>
    </cfRule>
  </conditionalFormatting>
  <conditionalFormatting sqref="O363">
    <cfRule type="cellIs" dxfId="724" priority="717" stopIfTrue="1" operator="lessThan">
      <formula>#REF!</formula>
    </cfRule>
  </conditionalFormatting>
  <conditionalFormatting sqref="O356">
    <cfRule type="cellIs" dxfId="723" priority="716" stopIfTrue="1" operator="lessThan">
      <formula>#REF!</formula>
    </cfRule>
  </conditionalFormatting>
  <conditionalFormatting sqref="O357">
    <cfRule type="cellIs" dxfId="722" priority="715" stopIfTrue="1" operator="lessThan">
      <formula>#REF!</formula>
    </cfRule>
  </conditionalFormatting>
  <conditionalFormatting sqref="O358">
    <cfRule type="cellIs" dxfId="721" priority="714" stopIfTrue="1" operator="lessThan">
      <formula>#REF!</formula>
    </cfRule>
  </conditionalFormatting>
  <conditionalFormatting sqref="O359">
    <cfRule type="cellIs" dxfId="720" priority="713" stopIfTrue="1" operator="lessThan">
      <formula>#REF!</formula>
    </cfRule>
  </conditionalFormatting>
  <conditionalFormatting sqref="O360">
    <cfRule type="cellIs" dxfId="719" priority="712" stopIfTrue="1" operator="lessThan">
      <formula>#REF!</formula>
    </cfRule>
  </conditionalFormatting>
  <conditionalFormatting sqref="O361">
    <cfRule type="cellIs" dxfId="718" priority="711" stopIfTrue="1" operator="lessThan">
      <formula>#REF!</formula>
    </cfRule>
  </conditionalFormatting>
  <conditionalFormatting sqref="O381">
    <cfRule type="cellIs" dxfId="717" priority="710" stopIfTrue="1" operator="lessThan">
      <formula>#REF!</formula>
    </cfRule>
  </conditionalFormatting>
  <conditionalFormatting sqref="O380">
    <cfRule type="cellIs" dxfId="716" priority="709" stopIfTrue="1" operator="lessThan">
      <formula>#REF!</formula>
    </cfRule>
  </conditionalFormatting>
  <conditionalFormatting sqref="O379">
    <cfRule type="cellIs" dxfId="715" priority="708" stopIfTrue="1" operator="lessThan">
      <formula>#REF!</formula>
    </cfRule>
  </conditionalFormatting>
  <conditionalFormatting sqref="O378">
    <cfRule type="cellIs" dxfId="714" priority="707" stopIfTrue="1" operator="lessThan">
      <formula>#REF!</formula>
    </cfRule>
  </conditionalFormatting>
  <conditionalFormatting sqref="O377">
    <cfRule type="cellIs" dxfId="713" priority="706" stopIfTrue="1" operator="lessThan">
      <formula>#REF!</formula>
    </cfRule>
  </conditionalFormatting>
  <conditionalFormatting sqref="O376">
    <cfRule type="cellIs" dxfId="712" priority="705" stopIfTrue="1" operator="lessThan">
      <formula>#REF!</formula>
    </cfRule>
  </conditionalFormatting>
  <conditionalFormatting sqref="O375">
    <cfRule type="cellIs" dxfId="711" priority="704" stopIfTrue="1" operator="lessThan">
      <formula>#REF!</formula>
    </cfRule>
  </conditionalFormatting>
  <conditionalFormatting sqref="O374">
    <cfRule type="cellIs" dxfId="710" priority="703" stopIfTrue="1" operator="lessThan">
      <formula>#REF!</formula>
    </cfRule>
  </conditionalFormatting>
  <conditionalFormatting sqref="O373">
    <cfRule type="cellIs" dxfId="709" priority="702" stopIfTrue="1" operator="lessThan">
      <formula>#REF!</formula>
    </cfRule>
  </conditionalFormatting>
  <conditionalFormatting sqref="O372">
    <cfRule type="cellIs" dxfId="708" priority="701" stopIfTrue="1" operator="lessThan">
      <formula>#REF!</formula>
    </cfRule>
  </conditionalFormatting>
  <conditionalFormatting sqref="O403">
    <cfRule type="cellIs" dxfId="707" priority="700" stopIfTrue="1" operator="lessThan">
      <formula>#REF!</formula>
    </cfRule>
  </conditionalFormatting>
  <conditionalFormatting sqref="O402">
    <cfRule type="cellIs" dxfId="706" priority="699" stopIfTrue="1" operator="lessThan">
      <formula>#REF!</formula>
    </cfRule>
  </conditionalFormatting>
  <conditionalFormatting sqref="O401">
    <cfRule type="cellIs" dxfId="705" priority="698" stopIfTrue="1" operator="lessThan">
      <formula>#REF!</formula>
    </cfRule>
  </conditionalFormatting>
  <conditionalFormatting sqref="O400">
    <cfRule type="cellIs" dxfId="704" priority="697" stopIfTrue="1" operator="lessThan">
      <formula>#REF!</formula>
    </cfRule>
  </conditionalFormatting>
  <conditionalFormatting sqref="O399">
    <cfRule type="cellIs" dxfId="703" priority="696" stopIfTrue="1" operator="lessThan">
      <formula>#REF!</formula>
    </cfRule>
  </conditionalFormatting>
  <conditionalFormatting sqref="O398">
    <cfRule type="cellIs" dxfId="702" priority="695" stopIfTrue="1" operator="lessThan">
      <formula>#REF!</formula>
    </cfRule>
  </conditionalFormatting>
  <conditionalFormatting sqref="O397">
    <cfRule type="cellIs" dxfId="701" priority="694" stopIfTrue="1" operator="lessThan">
      <formula>#REF!</formula>
    </cfRule>
  </conditionalFormatting>
  <conditionalFormatting sqref="O396">
    <cfRule type="cellIs" dxfId="700" priority="693" stopIfTrue="1" operator="lessThan">
      <formula>#REF!</formula>
    </cfRule>
  </conditionalFormatting>
  <conditionalFormatting sqref="O413:O414">
    <cfRule type="cellIs" dxfId="699" priority="685" stopIfTrue="1" operator="lessThan">
      <formula>#REF!</formula>
    </cfRule>
  </conditionalFormatting>
  <conditionalFormatting sqref="O412">
    <cfRule type="cellIs" dxfId="698" priority="684" stopIfTrue="1" operator="lessThan">
      <formula>#REF!</formula>
    </cfRule>
  </conditionalFormatting>
  <conditionalFormatting sqref="O391:O395">
    <cfRule type="cellIs" dxfId="697" priority="692" stopIfTrue="1" operator="lessThan">
      <formula>#REF!</formula>
    </cfRule>
  </conditionalFormatting>
  <conditionalFormatting sqref="O495">
    <cfRule type="cellIs" dxfId="696" priority="691" stopIfTrue="1" operator="lessThan">
      <formula>#REF!</formula>
    </cfRule>
  </conditionalFormatting>
  <conditionalFormatting sqref="O437">
    <cfRule type="cellIs" dxfId="695" priority="690" stopIfTrue="1" operator="lessThan">
      <formula>#REF!</formula>
    </cfRule>
  </conditionalFormatting>
  <conditionalFormatting sqref="O418">
    <cfRule type="cellIs" dxfId="694" priority="689" stopIfTrue="1" operator="lessThan">
      <formula>#REF!</formula>
    </cfRule>
  </conditionalFormatting>
  <conditionalFormatting sqref="O417">
    <cfRule type="cellIs" dxfId="693" priority="688" stopIfTrue="1" operator="lessThan">
      <formula>#REF!</formula>
    </cfRule>
  </conditionalFormatting>
  <conditionalFormatting sqref="O416">
    <cfRule type="cellIs" dxfId="692" priority="687" stopIfTrue="1" operator="lessThan">
      <formula>#REF!</formula>
    </cfRule>
  </conditionalFormatting>
  <conditionalFormatting sqref="O415">
    <cfRule type="cellIs" dxfId="691" priority="686" stopIfTrue="1" operator="lessThan">
      <formula>#REF!</formula>
    </cfRule>
  </conditionalFormatting>
  <conditionalFormatting sqref="O429">
    <cfRule type="cellIs" dxfId="690" priority="683" stopIfTrue="1" operator="lessThan">
      <formula>#REF!</formula>
    </cfRule>
  </conditionalFormatting>
  <conditionalFormatting sqref="O428">
    <cfRule type="cellIs" dxfId="689" priority="682" stopIfTrue="1" operator="lessThan">
      <formula>#REF!</formula>
    </cfRule>
  </conditionalFormatting>
  <conditionalFormatting sqref="O427">
    <cfRule type="cellIs" dxfId="688" priority="681" stopIfTrue="1" operator="lessThan">
      <formula>#REF!</formula>
    </cfRule>
  </conditionalFormatting>
  <conditionalFormatting sqref="O425">
    <cfRule type="cellIs" dxfId="687" priority="680" stopIfTrue="1" operator="lessThan">
      <formula>#REF!</formula>
    </cfRule>
  </conditionalFormatting>
  <conditionalFormatting sqref="O423">
    <cfRule type="cellIs" dxfId="686" priority="679" stopIfTrue="1" operator="lessThan">
      <formula>#REF!</formula>
    </cfRule>
  </conditionalFormatting>
  <conditionalFormatting sqref="O422">
    <cfRule type="cellIs" dxfId="685" priority="678" stopIfTrue="1" operator="lessThan">
      <formula>#REF!</formula>
    </cfRule>
  </conditionalFormatting>
  <conditionalFormatting sqref="O419">
    <cfRule type="cellIs" dxfId="684" priority="677" stopIfTrue="1" operator="lessThan">
      <formula>#REF!</formula>
    </cfRule>
  </conditionalFormatting>
  <conditionalFormatting sqref="O433:O436">
    <cfRule type="cellIs" dxfId="683" priority="676" stopIfTrue="1" operator="lessThan">
      <formula>#REF!</formula>
    </cfRule>
  </conditionalFormatting>
  <conditionalFormatting sqref="O420">
    <cfRule type="cellIs" dxfId="682" priority="675" stopIfTrue="1" operator="lessThan">
      <formula>#REF!</formula>
    </cfRule>
  </conditionalFormatting>
  <conditionalFormatting sqref="O421">
    <cfRule type="cellIs" dxfId="681" priority="674" stopIfTrue="1" operator="lessThan">
      <formula>#REF!</formula>
    </cfRule>
  </conditionalFormatting>
  <conditionalFormatting sqref="O493">
    <cfRule type="cellIs" dxfId="680" priority="673" stopIfTrue="1" operator="lessThan">
      <formula>#REF!</formula>
    </cfRule>
  </conditionalFormatting>
  <conditionalFormatting sqref="O492">
    <cfRule type="cellIs" dxfId="679" priority="672" stopIfTrue="1" operator="lessThan">
      <formula>#REF!</formula>
    </cfRule>
  </conditionalFormatting>
  <conditionalFormatting sqref="O441">
    <cfRule type="cellIs" dxfId="678" priority="668" stopIfTrue="1" operator="lessThan">
      <formula>#REF!</formula>
    </cfRule>
  </conditionalFormatting>
  <conditionalFormatting sqref="O439:O440">
    <cfRule type="cellIs" dxfId="677" priority="667" stopIfTrue="1" operator="lessThan">
      <formula>#REF!</formula>
    </cfRule>
  </conditionalFormatting>
  <conditionalFormatting sqref="O491">
    <cfRule type="cellIs" dxfId="676" priority="671" stopIfTrue="1" operator="lessThan">
      <formula>#REF!</formula>
    </cfRule>
  </conditionalFormatting>
  <conditionalFormatting sqref="O456">
    <cfRule type="cellIs" dxfId="675" priority="670" stopIfTrue="1" operator="lessThan">
      <formula>#REF!</formula>
    </cfRule>
  </conditionalFormatting>
  <conditionalFormatting sqref="O442">
    <cfRule type="cellIs" dxfId="674" priority="669" stopIfTrue="1" operator="lessThan">
      <formula>#REF!</formula>
    </cfRule>
  </conditionalFormatting>
  <conditionalFormatting sqref="O451">
    <cfRule type="cellIs" dxfId="673" priority="666" stopIfTrue="1" operator="lessThan">
      <formula>#REF!</formula>
    </cfRule>
  </conditionalFormatting>
  <conditionalFormatting sqref="O450">
    <cfRule type="cellIs" dxfId="672" priority="665" stopIfTrue="1" operator="lessThan">
      <formula>#REF!</formula>
    </cfRule>
  </conditionalFormatting>
  <conditionalFormatting sqref="O445">
    <cfRule type="cellIs" dxfId="671" priority="661" stopIfTrue="1" operator="lessThan">
      <formula>#REF!</formula>
    </cfRule>
  </conditionalFormatting>
  <conditionalFormatting sqref="O444">
    <cfRule type="cellIs" dxfId="670" priority="660" stopIfTrue="1" operator="lessThan">
      <formula>#REF!</formula>
    </cfRule>
  </conditionalFormatting>
  <conditionalFormatting sqref="O443">
    <cfRule type="cellIs" dxfId="669" priority="659" stopIfTrue="1" operator="lessThan">
      <formula>#REF!</formula>
    </cfRule>
  </conditionalFormatting>
  <conditionalFormatting sqref="O448">
    <cfRule type="cellIs" dxfId="668" priority="664" stopIfTrue="1" operator="lessThan">
      <formula>#REF!</formula>
    </cfRule>
  </conditionalFormatting>
  <conditionalFormatting sqref="O447">
    <cfRule type="cellIs" dxfId="667" priority="663" stopIfTrue="1" operator="lessThan">
      <formula>#REF!</formula>
    </cfRule>
  </conditionalFormatting>
  <conditionalFormatting sqref="O446">
    <cfRule type="cellIs" dxfId="666" priority="662" stopIfTrue="1" operator="lessThan">
      <formula>#REF!</formula>
    </cfRule>
  </conditionalFormatting>
  <conditionalFormatting sqref="O454">
    <cfRule type="cellIs" dxfId="665" priority="657" stopIfTrue="1" operator="lessThan">
      <formula>#REF!</formula>
    </cfRule>
  </conditionalFormatting>
  <conditionalFormatting sqref="O453">
    <cfRule type="cellIs" dxfId="664" priority="656" stopIfTrue="1" operator="lessThan">
      <formula>#REF!</formula>
    </cfRule>
  </conditionalFormatting>
  <conditionalFormatting sqref="O452">
    <cfRule type="cellIs" dxfId="663" priority="655" stopIfTrue="1" operator="lessThan">
      <formula>#REF!</formula>
    </cfRule>
  </conditionalFormatting>
  <conditionalFormatting sqref="O455">
    <cfRule type="cellIs" dxfId="662" priority="658" stopIfTrue="1" operator="lessThan">
      <formula>#REF!</formula>
    </cfRule>
  </conditionalFormatting>
  <conditionalFormatting sqref="O424">
    <cfRule type="cellIs" dxfId="661" priority="654" stopIfTrue="1" operator="lessThan">
      <formula>#REF!</formula>
    </cfRule>
  </conditionalFormatting>
  <conditionalFormatting sqref="O426">
    <cfRule type="cellIs" dxfId="660" priority="653" stopIfTrue="1" operator="lessThan">
      <formula>#REF!</formula>
    </cfRule>
  </conditionalFormatting>
  <conditionalFormatting sqref="O430:O432">
    <cfRule type="cellIs" dxfId="659" priority="652" stopIfTrue="1" operator="lessThan">
      <formula>#REF!</formula>
    </cfRule>
  </conditionalFormatting>
  <conditionalFormatting sqref="O438">
    <cfRule type="cellIs" dxfId="658" priority="651" stopIfTrue="1" operator="lessThan">
      <formula>#REF!</formula>
    </cfRule>
  </conditionalFormatting>
  <conditionalFormatting sqref="O489:O490">
    <cfRule type="cellIs" dxfId="657" priority="650" stopIfTrue="1" operator="lessThan">
      <formula>#REF!</formula>
    </cfRule>
  </conditionalFormatting>
  <conditionalFormatting sqref="O463">
    <cfRule type="cellIs" dxfId="656" priority="649" stopIfTrue="1" operator="lessThan">
      <formula>#REF!</formula>
    </cfRule>
  </conditionalFormatting>
  <conditionalFormatting sqref="O462">
    <cfRule type="cellIs" dxfId="655" priority="648" stopIfTrue="1" operator="lessThan">
      <formula>#REF!</formula>
    </cfRule>
  </conditionalFormatting>
  <conditionalFormatting sqref="O457">
    <cfRule type="cellIs" dxfId="654" priority="643" stopIfTrue="1" operator="lessThan">
      <formula>#REF!</formula>
    </cfRule>
  </conditionalFormatting>
  <conditionalFormatting sqref="O461">
    <cfRule type="cellIs" dxfId="653" priority="647" stopIfTrue="1" operator="lessThan">
      <formula>#REF!</formula>
    </cfRule>
  </conditionalFormatting>
  <conditionalFormatting sqref="O460">
    <cfRule type="cellIs" dxfId="652" priority="646" stopIfTrue="1" operator="lessThan">
      <formula>#REF!</formula>
    </cfRule>
  </conditionalFormatting>
  <conditionalFormatting sqref="O459">
    <cfRule type="cellIs" dxfId="651" priority="645" stopIfTrue="1" operator="lessThan">
      <formula>#REF!</formula>
    </cfRule>
  </conditionalFormatting>
  <conditionalFormatting sqref="O458">
    <cfRule type="cellIs" dxfId="650" priority="644" stopIfTrue="1" operator="lessThan">
      <formula>#REF!</formula>
    </cfRule>
  </conditionalFormatting>
  <conditionalFormatting sqref="O487">
    <cfRule type="cellIs" dxfId="649" priority="641" stopIfTrue="1" operator="lessThan">
      <formula>#REF!</formula>
    </cfRule>
  </conditionalFormatting>
  <conditionalFormatting sqref="O465">
    <cfRule type="cellIs" dxfId="648" priority="640" stopIfTrue="1" operator="lessThan">
      <formula>#REF!</formula>
    </cfRule>
  </conditionalFormatting>
  <conditionalFormatting sqref="O464">
    <cfRule type="cellIs" dxfId="647" priority="639" stopIfTrue="1" operator="lessThan">
      <formula>#REF!</formula>
    </cfRule>
  </conditionalFormatting>
  <conditionalFormatting sqref="O488">
    <cfRule type="cellIs" dxfId="646" priority="642" stopIfTrue="1" operator="lessThan">
      <formula>#REF!</formula>
    </cfRule>
  </conditionalFormatting>
  <conditionalFormatting sqref="O477">
    <cfRule type="cellIs" dxfId="645" priority="638" stopIfTrue="1" operator="lessThan">
      <formula>#REF!</formula>
    </cfRule>
  </conditionalFormatting>
  <conditionalFormatting sqref="O472">
    <cfRule type="cellIs" dxfId="644" priority="637" stopIfTrue="1" operator="lessThan">
      <formula>#REF!</formula>
    </cfRule>
  </conditionalFormatting>
  <conditionalFormatting sqref="O471">
    <cfRule type="cellIs" dxfId="643" priority="636" stopIfTrue="1" operator="lessThan">
      <formula>#REF!</formula>
    </cfRule>
  </conditionalFormatting>
  <conditionalFormatting sqref="O466">
    <cfRule type="cellIs" dxfId="642" priority="632" stopIfTrue="1" operator="lessThan">
      <formula>#REF!</formula>
    </cfRule>
  </conditionalFormatting>
  <conditionalFormatting sqref="O470">
    <cfRule type="cellIs" dxfId="641" priority="635" stopIfTrue="1" operator="lessThan">
      <formula>#REF!</formula>
    </cfRule>
  </conditionalFormatting>
  <conditionalFormatting sqref="O469">
    <cfRule type="cellIs" dxfId="640" priority="634" stopIfTrue="1" operator="lessThan">
      <formula>#REF!</formula>
    </cfRule>
  </conditionalFormatting>
  <conditionalFormatting sqref="O467">
    <cfRule type="cellIs" dxfId="639" priority="633" stopIfTrue="1" operator="lessThan">
      <formula>#REF!</formula>
    </cfRule>
  </conditionalFormatting>
  <conditionalFormatting sqref="O475">
    <cfRule type="cellIs" dxfId="638" priority="630" stopIfTrue="1" operator="lessThan">
      <formula>#REF!</formula>
    </cfRule>
  </conditionalFormatting>
  <conditionalFormatting sqref="O474">
    <cfRule type="cellIs" dxfId="637" priority="629" stopIfTrue="1" operator="lessThan">
      <formula>#REF!</formula>
    </cfRule>
  </conditionalFormatting>
  <conditionalFormatting sqref="O473">
    <cfRule type="cellIs" dxfId="636" priority="628" stopIfTrue="1" operator="lessThan">
      <formula>#REF!</formula>
    </cfRule>
  </conditionalFormatting>
  <conditionalFormatting sqref="O476">
    <cfRule type="cellIs" dxfId="635" priority="631" stopIfTrue="1" operator="lessThan">
      <formula>#REF!</formula>
    </cfRule>
  </conditionalFormatting>
  <conditionalFormatting sqref="O484">
    <cfRule type="cellIs" dxfId="634" priority="627" stopIfTrue="1" operator="lessThan">
      <formula>#REF!</formula>
    </cfRule>
  </conditionalFormatting>
  <conditionalFormatting sqref="O483">
    <cfRule type="cellIs" dxfId="633" priority="626" stopIfTrue="1" operator="lessThan">
      <formula>#REF!</formula>
    </cfRule>
  </conditionalFormatting>
  <conditionalFormatting sqref="O478">
    <cfRule type="cellIs" dxfId="632" priority="621" stopIfTrue="1" operator="lessThan">
      <formula>#REF!</formula>
    </cfRule>
  </conditionalFormatting>
  <conditionalFormatting sqref="O482">
    <cfRule type="cellIs" dxfId="631" priority="625" stopIfTrue="1" operator="lessThan">
      <formula>#REF!</formula>
    </cfRule>
  </conditionalFormatting>
  <conditionalFormatting sqref="O481">
    <cfRule type="cellIs" dxfId="630" priority="624" stopIfTrue="1" operator="lessThan">
      <formula>#REF!</formula>
    </cfRule>
  </conditionalFormatting>
  <conditionalFormatting sqref="O480">
    <cfRule type="cellIs" dxfId="629" priority="623" stopIfTrue="1" operator="lessThan">
      <formula>#REF!</formula>
    </cfRule>
  </conditionalFormatting>
  <conditionalFormatting sqref="O479">
    <cfRule type="cellIs" dxfId="628" priority="622" stopIfTrue="1" operator="lessThan">
      <formula>#REF!</formula>
    </cfRule>
  </conditionalFormatting>
  <conditionalFormatting sqref="O486">
    <cfRule type="cellIs" dxfId="627" priority="620" stopIfTrue="1" operator="lessThan">
      <formula>#REF!</formula>
    </cfRule>
  </conditionalFormatting>
  <conditionalFormatting sqref="O485">
    <cfRule type="cellIs" dxfId="626" priority="619" stopIfTrue="1" operator="lessThan">
      <formula>#REF!</formula>
    </cfRule>
  </conditionalFormatting>
  <conditionalFormatting sqref="O449">
    <cfRule type="cellIs" dxfId="625" priority="618" stopIfTrue="1" operator="lessThan">
      <formula>#REF!</formula>
    </cfRule>
  </conditionalFormatting>
  <conditionalFormatting sqref="O468">
    <cfRule type="cellIs" dxfId="624" priority="617" stopIfTrue="1" operator="lessThan">
      <formula>#REF!</formula>
    </cfRule>
  </conditionalFormatting>
  <conditionalFormatting sqref="O536">
    <cfRule type="cellIs" dxfId="623" priority="616" stopIfTrue="1" operator="lessThan">
      <formula>#REF!</formula>
    </cfRule>
  </conditionalFormatting>
  <conditionalFormatting sqref="O519">
    <cfRule type="cellIs" dxfId="622" priority="603" stopIfTrue="1" operator="lessThan">
      <formula>#REF!</formula>
    </cfRule>
  </conditionalFormatting>
  <conditionalFormatting sqref="O534:O535">
    <cfRule type="cellIs" dxfId="621" priority="615" stopIfTrue="1" operator="lessThan">
      <formula>#REF!</formula>
    </cfRule>
  </conditionalFormatting>
  <conditionalFormatting sqref="O533">
    <cfRule type="cellIs" dxfId="620" priority="614" stopIfTrue="1" operator="lessThan">
      <formula>#REF!</formula>
    </cfRule>
  </conditionalFormatting>
  <conditionalFormatting sqref="O532">
    <cfRule type="cellIs" dxfId="619" priority="613" stopIfTrue="1" operator="lessThan">
      <formula>#REF!</formula>
    </cfRule>
  </conditionalFormatting>
  <conditionalFormatting sqref="O531">
    <cfRule type="cellIs" dxfId="618" priority="612" stopIfTrue="1" operator="lessThan">
      <formula>#REF!</formula>
    </cfRule>
  </conditionalFormatting>
  <conditionalFormatting sqref="O530">
    <cfRule type="cellIs" dxfId="617" priority="611" stopIfTrue="1" operator="lessThan">
      <formula>#REF!</formula>
    </cfRule>
  </conditionalFormatting>
  <conditionalFormatting sqref="O528:O529">
    <cfRule type="cellIs" dxfId="616" priority="610" stopIfTrue="1" operator="lessThan">
      <formula>#REF!</formula>
    </cfRule>
  </conditionalFormatting>
  <conditionalFormatting sqref="O523">
    <cfRule type="cellIs" dxfId="615" priority="606" stopIfTrue="1" operator="lessThan">
      <formula>#REF!</formula>
    </cfRule>
  </conditionalFormatting>
  <conditionalFormatting sqref="O526">
    <cfRule type="cellIs" dxfId="614" priority="609" stopIfTrue="1" operator="lessThan">
      <formula>#REF!</formula>
    </cfRule>
  </conditionalFormatting>
  <conditionalFormatting sqref="O525">
    <cfRule type="cellIs" dxfId="613" priority="608" stopIfTrue="1" operator="lessThan">
      <formula>#REF!</formula>
    </cfRule>
  </conditionalFormatting>
  <conditionalFormatting sqref="O524">
    <cfRule type="cellIs" dxfId="612" priority="607" stopIfTrue="1" operator="lessThan">
      <formula>#REF!</formula>
    </cfRule>
  </conditionalFormatting>
  <conditionalFormatting sqref="O515">
    <cfRule type="cellIs" dxfId="611" priority="597" stopIfTrue="1" operator="lessThan">
      <formula>#REF!</formula>
    </cfRule>
  </conditionalFormatting>
  <conditionalFormatting sqref="O521">
    <cfRule type="cellIs" dxfId="610" priority="605" stopIfTrue="1" operator="lessThan">
      <formula>#REF!</formula>
    </cfRule>
  </conditionalFormatting>
  <conditionalFormatting sqref="O520">
    <cfRule type="cellIs" dxfId="609" priority="604" stopIfTrue="1" operator="lessThan">
      <formula>#REF!</formula>
    </cfRule>
  </conditionalFormatting>
  <conditionalFormatting sqref="O497">
    <cfRule type="cellIs" dxfId="608" priority="602" stopIfTrue="1" operator="lessThan">
      <formula>#REF!</formula>
    </cfRule>
  </conditionalFormatting>
  <conditionalFormatting sqref="O496">
    <cfRule type="cellIs" dxfId="607" priority="601" stopIfTrue="1" operator="lessThan">
      <formula>#REF!</formula>
    </cfRule>
  </conditionalFormatting>
  <conditionalFormatting sqref="O518">
    <cfRule type="cellIs" dxfId="606" priority="600" stopIfTrue="1" operator="lessThan">
      <formula>#REF!</formula>
    </cfRule>
  </conditionalFormatting>
  <conditionalFormatting sqref="O517">
    <cfRule type="cellIs" dxfId="605" priority="599" stopIfTrue="1" operator="lessThan">
      <formula>#REF!</formula>
    </cfRule>
  </conditionalFormatting>
  <conditionalFormatting sqref="O516">
    <cfRule type="cellIs" dxfId="604" priority="598" stopIfTrue="1" operator="lessThan">
      <formula>#REF!</formula>
    </cfRule>
  </conditionalFormatting>
  <conditionalFormatting sqref="O514">
    <cfRule type="cellIs" dxfId="603" priority="596" stopIfTrue="1" operator="lessThan">
      <formula>#REF!</formula>
    </cfRule>
  </conditionalFormatting>
  <conditionalFormatting sqref="O513">
    <cfRule type="cellIs" dxfId="602" priority="595" stopIfTrue="1" operator="lessThan">
      <formula>#REF!</formula>
    </cfRule>
  </conditionalFormatting>
  <conditionalFormatting sqref="O512">
    <cfRule type="cellIs" dxfId="601" priority="594" stopIfTrue="1" operator="lessThan">
      <formula>#REF!</formula>
    </cfRule>
  </conditionalFormatting>
  <conditionalFormatting sqref="O511">
    <cfRule type="cellIs" dxfId="600" priority="593" stopIfTrue="1" operator="lessThan">
      <formula>#REF!</formula>
    </cfRule>
  </conditionalFormatting>
  <conditionalFormatting sqref="O510">
    <cfRule type="cellIs" dxfId="599" priority="592" stopIfTrue="1" operator="lessThan">
      <formula>#REF!</formula>
    </cfRule>
  </conditionalFormatting>
  <conditionalFormatting sqref="O509">
    <cfRule type="cellIs" dxfId="598" priority="591" stopIfTrue="1" operator="lessThan">
      <formula>#REF!</formula>
    </cfRule>
  </conditionalFormatting>
  <conditionalFormatting sqref="O508">
    <cfRule type="cellIs" dxfId="597" priority="590" stopIfTrue="1" operator="lessThan">
      <formula>#REF!</formula>
    </cfRule>
  </conditionalFormatting>
  <conditionalFormatting sqref="O507">
    <cfRule type="cellIs" dxfId="596" priority="589" stopIfTrue="1" operator="lessThan">
      <formula>#REF!</formula>
    </cfRule>
  </conditionalFormatting>
  <conditionalFormatting sqref="O505:O506">
    <cfRule type="cellIs" dxfId="595" priority="588" stopIfTrue="1" operator="lessThan">
      <formula>#REF!</formula>
    </cfRule>
  </conditionalFormatting>
  <conditionalFormatting sqref="O504">
    <cfRule type="cellIs" dxfId="594" priority="587" stopIfTrue="1" operator="lessThan">
      <formula>#REF!</formula>
    </cfRule>
  </conditionalFormatting>
  <conditionalFormatting sqref="O502">
    <cfRule type="cellIs" dxfId="593" priority="586" stopIfTrue="1" operator="lessThan">
      <formula>#REF!</formula>
    </cfRule>
  </conditionalFormatting>
  <conditionalFormatting sqref="O501">
    <cfRule type="cellIs" dxfId="592" priority="585" stopIfTrue="1" operator="lessThan">
      <formula>#REF!</formula>
    </cfRule>
  </conditionalFormatting>
  <conditionalFormatting sqref="O494">
    <cfRule type="cellIs" dxfId="591" priority="584" stopIfTrue="1" operator="lessThan">
      <formula>#REF!</formula>
    </cfRule>
  </conditionalFormatting>
  <conditionalFormatting sqref="O498:O499">
    <cfRule type="cellIs" dxfId="590" priority="583" stopIfTrue="1" operator="lessThan">
      <formula>#REF!</formula>
    </cfRule>
  </conditionalFormatting>
  <conditionalFormatting sqref="O500">
    <cfRule type="cellIs" dxfId="589" priority="582" stopIfTrue="1" operator="lessThan">
      <formula>#REF!</formula>
    </cfRule>
  </conditionalFormatting>
  <conditionalFormatting sqref="O503">
    <cfRule type="cellIs" dxfId="588" priority="581" stopIfTrue="1" operator="lessThan">
      <formula>#REF!</formula>
    </cfRule>
  </conditionalFormatting>
  <conditionalFormatting sqref="O522">
    <cfRule type="cellIs" dxfId="587" priority="580" stopIfTrue="1" operator="lessThan">
      <formula>#REF!</formula>
    </cfRule>
  </conditionalFormatting>
  <conditionalFormatting sqref="O527">
    <cfRule type="cellIs" dxfId="586" priority="579" stopIfTrue="1" operator="lessThan">
      <formula>#REF!</formula>
    </cfRule>
  </conditionalFormatting>
  <conditionalFormatting sqref="O560:O562">
    <cfRule type="cellIs" dxfId="585" priority="578" stopIfTrue="1" operator="lessThan">
      <formula>#REF!</formula>
    </cfRule>
  </conditionalFormatting>
  <conditionalFormatting sqref="O556:O559">
    <cfRule type="cellIs" dxfId="584" priority="577" stopIfTrue="1" operator="lessThan">
      <formula>#REF!</formula>
    </cfRule>
  </conditionalFormatting>
  <conditionalFormatting sqref="O555">
    <cfRule type="cellIs" dxfId="583" priority="576" stopIfTrue="1" operator="lessThan">
      <formula>#REF!</formula>
    </cfRule>
  </conditionalFormatting>
  <conditionalFormatting sqref="O554">
    <cfRule type="cellIs" dxfId="582" priority="575" stopIfTrue="1" operator="lessThan">
      <formula>#REF!</formula>
    </cfRule>
  </conditionalFormatting>
  <conditionalFormatting sqref="O543">
    <cfRule type="cellIs" dxfId="581" priority="574" stopIfTrue="1" operator="lessThan">
      <formula>#REF!</formula>
    </cfRule>
  </conditionalFormatting>
  <conditionalFormatting sqref="O553">
    <cfRule type="cellIs" dxfId="580" priority="573" stopIfTrue="1" operator="lessThan">
      <formula>#REF!</formula>
    </cfRule>
  </conditionalFormatting>
  <conditionalFormatting sqref="O552">
    <cfRule type="cellIs" dxfId="579" priority="572" stopIfTrue="1" operator="lessThan">
      <formula>#REF!</formula>
    </cfRule>
  </conditionalFormatting>
  <conditionalFormatting sqref="O551">
    <cfRule type="cellIs" dxfId="578" priority="571" stopIfTrue="1" operator="lessThan">
      <formula>#REF!</formula>
    </cfRule>
  </conditionalFormatting>
  <conditionalFormatting sqref="O550">
    <cfRule type="cellIs" dxfId="577" priority="570" stopIfTrue="1" operator="lessThan">
      <formula>#REF!</formula>
    </cfRule>
  </conditionalFormatting>
  <conditionalFormatting sqref="O549">
    <cfRule type="cellIs" dxfId="576" priority="569" stopIfTrue="1" operator="lessThan">
      <formula>#REF!</formula>
    </cfRule>
  </conditionalFormatting>
  <conditionalFormatting sqref="O548">
    <cfRule type="cellIs" dxfId="575" priority="568" stopIfTrue="1" operator="lessThan">
      <formula>#REF!</formula>
    </cfRule>
  </conditionalFormatting>
  <conditionalFormatting sqref="O547">
    <cfRule type="cellIs" dxfId="574" priority="567" stopIfTrue="1" operator="lessThan">
      <formula>#REF!</formula>
    </cfRule>
  </conditionalFormatting>
  <conditionalFormatting sqref="O545">
    <cfRule type="cellIs" dxfId="573" priority="566" stopIfTrue="1" operator="lessThan">
      <formula>#REF!</formula>
    </cfRule>
  </conditionalFormatting>
  <conditionalFormatting sqref="O544">
    <cfRule type="cellIs" dxfId="572" priority="565" stopIfTrue="1" operator="lessThan">
      <formula>#REF!</formula>
    </cfRule>
  </conditionalFormatting>
  <conditionalFormatting sqref="O538:O540">
    <cfRule type="cellIs" dxfId="571" priority="564" stopIfTrue="1" operator="lessThan">
      <formula>#REF!</formula>
    </cfRule>
  </conditionalFormatting>
  <conditionalFormatting sqref="O546">
    <cfRule type="cellIs" dxfId="570" priority="563" stopIfTrue="1" operator="lessThan">
      <formula>#REF!</formula>
    </cfRule>
  </conditionalFormatting>
  <conditionalFormatting sqref="O654">
    <cfRule type="cellIs" dxfId="569" priority="562" stopIfTrue="1" operator="lessThan">
      <formula>#REF!</formula>
    </cfRule>
  </conditionalFormatting>
  <conditionalFormatting sqref="O653">
    <cfRule type="cellIs" dxfId="568" priority="561" stopIfTrue="1" operator="lessThan">
      <formula>#REF!</formula>
    </cfRule>
  </conditionalFormatting>
  <conditionalFormatting sqref="O652">
    <cfRule type="cellIs" dxfId="567" priority="560" stopIfTrue="1" operator="lessThan">
      <formula>#REF!</formula>
    </cfRule>
  </conditionalFormatting>
  <conditionalFormatting sqref="O651">
    <cfRule type="cellIs" dxfId="566" priority="559" stopIfTrue="1" operator="lessThan">
      <formula>#REF!</formula>
    </cfRule>
  </conditionalFormatting>
  <conditionalFormatting sqref="O563">
    <cfRule type="cellIs" dxfId="565" priority="558" stopIfTrue="1" operator="lessThan">
      <formula>#REF!</formula>
    </cfRule>
  </conditionalFormatting>
  <conditionalFormatting sqref="O614">
    <cfRule type="cellIs" dxfId="564" priority="557" stopIfTrue="1" operator="lessThan">
      <formula>#REF!</formula>
    </cfRule>
  </conditionalFormatting>
  <conditionalFormatting sqref="O594">
    <cfRule type="cellIs" dxfId="563" priority="556" stopIfTrue="1" operator="lessThan">
      <formula>#REF!</formula>
    </cfRule>
  </conditionalFormatting>
  <conditionalFormatting sqref="O593">
    <cfRule type="cellIs" dxfId="562" priority="555" stopIfTrue="1" operator="lessThan">
      <formula>#REF!</formula>
    </cfRule>
  </conditionalFormatting>
  <conditionalFormatting sqref="O566">
    <cfRule type="cellIs" dxfId="561" priority="554" stopIfTrue="1" operator="lessThan">
      <formula>#REF!</formula>
    </cfRule>
  </conditionalFormatting>
  <conditionalFormatting sqref="O565">
    <cfRule type="cellIs" dxfId="560" priority="553" stopIfTrue="1" operator="lessThan">
      <formula>#REF!</formula>
    </cfRule>
  </conditionalFormatting>
  <conditionalFormatting sqref="O564">
    <cfRule type="cellIs" dxfId="559" priority="552" stopIfTrue="1" operator="lessThan">
      <formula>#REF!</formula>
    </cfRule>
  </conditionalFormatting>
  <conditionalFormatting sqref="O650">
    <cfRule type="cellIs" dxfId="558" priority="551" stopIfTrue="1" operator="lessThan">
      <formula>#REF!</formula>
    </cfRule>
  </conditionalFormatting>
  <conditionalFormatting sqref="O649">
    <cfRule type="cellIs" dxfId="557" priority="550" stopIfTrue="1" operator="lessThan">
      <formula>#REF!</formula>
    </cfRule>
  </conditionalFormatting>
  <conditionalFormatting sqref="O587">
    <cfRule type="cellIs" dxfId="556" priority="549" stopIfTrue="1" operator="lessThan">
      <formula>#REF!</formula>
    </cfRule>
  </conditionalFormatting>
  <conditionalFormatting sqref="O586">
    <cfRule type="cellIs" dxfId="555" priority="548" stopIfTrue="1" operator="lessThan">
      <formula>#REF!</formula>
    </cfRule>
  </conditionalFormatting>
  <conditionalFormatting sqref="O570">
    <cfRule type="cellIs" dxfId="554" priority="547" stopIfTrue="1" operator="lessThan">
      <formula>#REF!</formula>
    </cfRule>
  </conditionalFormatting>
  <conditionalFormatting sqref="O569">
    <cfRule type="cellIs" dxfId="553" priority="546" stopIfTrue="1" operator="lessThan">
      <formula>#REF!</formula>
    </cfRule>
  </conditionalFormatting>
  <conditionalFormatting sqref="O568">
    <cfRule type="cellIs" dxfId="552" priority="545" stopIfTrue="1" operator="lessThan">
      <formula>#REF!</formula>
    </cfRule>
  </conditionalFormatting>
  <conditionalFormatting sqref="O567">
    <cfRule type="cellIs" dxfId="551" priority="544" stopIfTrue="1" operator="lessThan">
      <formula>#REF!</formula>
    </cfRule>
  </conditionalFormatting>
  <conditionalFormatting sqref="O589">
    <cfRule type="cellIs" dxfId="550" priority="543" stopIfTrue="1" operator="lessThan">
      <formula>#REF!</formula>
    </cfRule>
  </conditionalFormatting>
  <conditionalFormatting sqref="O588">
    <cfRule type="cellIs" dxfId="549" priority="542" stopIfTrue="1" operator="lessThan">
      <formula>#REF!</formula>
    </cfRule>
  </conditionalFormatting>
  <conditionalFormatting sqref="O592">
    <cfRule type="cellIs" dxfId="548" priority="541" stopIfTrue="1" operator="lessThan">
      <formula>#REF!</formula>
    </cfRule>
  </conditionalFormatting>
  <conditionalFormatting sqref="O591">
    <cfRule type="cellIs" dxfId="547" priority="540" stopIfTrue="1" operator="lessThan">
      <formula>#REF!</formula>
    </cfRule>
  </conditionalFormatting>
  <conditionalFormatting sqref="O590">
    <cfRule type="cellIs" dxfId="546" priority="539" stopIfTrue="1" operator="lessThan">
      <formula>#REF!</formula>
    </cfRule>
  </conditionalFormatting>
  <conditionalFormatting sqref="O576">
    <cfRule type="cellIs" dxfId="545" priority="538" stopIfTrue="1" operator="lessThan">
      <formula>#REF!</formula>
    </cfRule>
  </conditionalFormatting>
  <conditionalFormatting sqref="O575">
    <cfRule type="cellIs" dxfId="544" priority="537" stopIfTrue="1" operator="lessThan">
      <formula>#REF!</formula>
    </cfRule>
  </conditionalFormatting>
  <conditionalFormatting sqref="O574">
    <cfRule type="cellIs" dxfId="543" priority="536" stopIfTrue="1" operator="lessThan">
      <formula>#REF!</formula>
    </cfRule>
  </conditionalFormatting>
  <conditionalFormatting sqref="O573">
    <cfRule type="cellIs" dxfId="542" priority="535" stopIfTrue="1" operator="lessThan">
      <formula>#REF!</formula>
    </cfRule>
  </conditionalFormatting>
  <conditionalFormatting sqref="O572">
    <cfRule type="cellIs" dxfId="541" priority="534" stopIfTrue="1" operator="lessThan">
      <formula>#REF!</formula>
    </cfRule>
  </conditionalFormatting>
  <conditionalFormatting sqref="O571">
    <cfRule type="cellIs" dxfId="540" priority="533" stopIfTrue="1" operator="lessThan">
      <formula>#REF!</formula>
    </cfRule>
  </conditionalFormatting>
  <conditionalFormatting sqref="O577">
    <cfRule type="cellIs" dxfId="539" priority="532" stopIfTrue="1" operator="lessThan">
      <formula>#REF!</formula>
    </cfRule>
  </conditionalFormatting>
  <conditionalFormatting sqref="O581">
    <cfRule type="cellIs" dxfId="538" priority="531" stopIfTrue="1" operator="lessThan">
      <formula>#REF!</formula>
    </cfRule>
  </conditionalFormatting>
  <conditionalFormatting sqref="O580">
    <cfRule type="cellIs" dxfId="537" priority="530" stopIfTrue="1" operator="lessThan">
      <formula>#REF!</formula>
    </cfRule>
  </conditionalFormatting>
  <conditionalFormatting sqref="O579">
    <cfRule type="cellIs" dxfId="536" priority="529" stopIfTrue="1" operator="lessThan">
      <formula>#REF!</formula>
    </cfRule>
  </conditionalFormatting>
  <conditionalFormatting sqref="O584">
    <cfRule type="cellIs" dxfId="535" priority="528" stopIfTrue="1" operator="lessThan">
      <formula>#REF!</formula>
    </cfRule>
  </conditionalFormatting>
  <conditionalFormatting sqref="O583">
    <cfRule type="cellIs" dxfId="534" priority="527" stopIfTrue="1" operator="lessThan">
      <formula>#REF!</formula>
    </cfRule>
  </conditionalFormatting>
  <conditionalFormatting sqref="O582">
    <cfRule type="cellIs" dxfId="533" priority="526" stopIfTrue="1" operator="lessThan">
      <formula>#REF!</formula>
    </cfRule>
  </conditionalFormatting>
  <conditionalFormatting sqref="O578">
    <cfRule type="cellIs" dxfId="532" priority="525" stopIfTrue="1" operator="lessThan">
      <formula>#REF!</formula>
    </cfRule>
  </conditionalFormatting>
  <conditionalFormatting sqref="O647">
    <cfRule type="cellIs" dxfId="531" priority="524" stopIfTrue="1" operator="lessThan">
      <formula>#REF!</formula>
    </cfRule>
  </conditionalFormatting>
  <conditionalFormatting sqref="O646">
    <cfRule type="cellIs" dxfId="530" priority="523" stopIfTrue="1" operator="lessThan">
      <formula>#REF!</formula>
    </cfRule>
  </conditionalFormatting>
  <conditionalFormatting sqref="O616">
    <cfRule type="cellIs" dxfId="529" priority="522" stopIfTrue="1" operator="lessThan">
      <formula>#REF!</formula>
    </cfRule>
  </conditionalFormatting>
  <conditionalFormatting sqref="O615">
    <cfRule type="cellIs" dxfId="528" priority="521" stopIfTrue="1" operator="lessThan">
      <formula>#REF!</formula>
    </cfRule>
  </conditionalFormatting>
  <conditionalFormatting sqref="O618">
    <cfRule type="cellIs" dxfId="527" priority="520" stopIfTrue="1" operator="lessThan">
      <formula>#REF!</formula>
    </cfRule>
  </conditionalFormatting>
  <conditionalFormatting sqref="O617">
    <cfRule type="cellIs" dxfId="526" priority="519" stopIfTrue="1" operator="lessThan">
      <formula>#REF!</formula>
    </cfRule>
  </conditionalFormatting>
  <conditionalFormatting sqref="O645">
    <cfRule type="cellIs" dxfId="525" priority="518" stopIfTrue="1" operator="lessThan">
      <formula>#REF!</formula>
    </cfRule>
  </conditionalFormatting>
  <conditionalFormatting sqref="O644">
    <cfRule type="cellIs" dxfId="524" priority="517" stopIfTrue="1" operator="lessThan">
      <formula>#REF!</formula>
    </cfRule>
  </conditionalFormatting>
  <conditionalFormatting sqref="O643">
    <cfRule type="cellIs" dxfId="523" priority="516" stopIfTrue="1" operator="lessThan">
      <formula>#REF!</formula>
    </cfRule>
  </conditionalFormatting>
  <conditionalFormatting sqref="O612">
    <cfRule type="cellIs" dxfId="522" priority="515" stopIfTrue="1" operator="lessThan">
      <formula>#REF!</formula>
    </cfRule>
  </conditionalFormatting>
  <conditionalFormatting sqref="O606">
    <cfRule type="cellIs" dxfId="521" priority="514" stopIfTrue="1" operator="lessThan">
      <formula>#REF!</formula>
    </cfRule>
  </conditionalFormatting>
  <conditionalFormatting sqref="O595">
    <cfRule type="cellIs" dxfId="520" priority="513" stopIfTrue="1" operator="lessThan">
      <formula>#REF!</formula>
    </cfRule>
  </conditionalFormatting>
  <conditionalFormatting sqref="O611">
    <cfRule type="cellIs" dxfId="519" priority="512" stopIfTrue="1" operator="lessThan">
      <formula>#REF!</formula>
    </cfRule>
  </conditionalFormatting>
  <conditionalFormatting sqref="O610">
    <cfRule type="cellIs" dxfId="518" priority="511" stopIfTrue="1" operator="lessThan">
      <formula>#REF!</formula>
    </cfRule>
  </conditionalFormatting>
  <conditionalFormatting sqref="O609">
    <cfRule type="cellIs" dxfId="517" priority="510" stopIfTrue="1" operator="lessThan">
      <formula>#REF!</formula>
    </cfRule>
  </conditionalFormatting>
  <conditionalFormatting sqref="O604">
    <cfRule type="cellIs" dxfId="516" priority="509" stopIfTrue="1" operator="lessThan">
      <formula>#REF!</formula>
    </cfRule>
  </conditionalFormatting>
  <conditionalFormatting sqref="O597">
    <cfRule type="cellIs" dxfId="515" priority="508" stopIfTrue="1" operator="lessThan">
      <formula>#REF!</formula>
    </cfRule>
  </conditionalFormatting>
  <conditionalFormatting sqref="O596">
    <cfRule type="cellIs" dxfId="514" priority="507" stopIfTrue="1" operator="lessThan">
      <formula>#REF!</formula>
    </cfRule>
  </conditionalFormatting>
  <conditionalFormatting sqref="O599">
    <cfRule type="cellIs" dxfId="513" priority="506" stopIfTrue="1" operator="lessThan">
      <formula>#REF!</formula>
    </cfRule>
  </conditionalFormatting>
  <conditionalFormatting sqref="O598">
    <cfRule type="cellIs" dxfId="512" priority="505" stopIfTrue="1" operator="lessThan">
      <formula>#REF!</formula>
    </cfRule>
  </conditionalFormatting>
  <conditionalFormatting sqref="O585">
    <cfRule type="cellIs" dxfId="511" priority="504" stopIfTrue="1" operator="lessThan">
      <formula>#REF!</formula>
    </cfRule>
  </conditionalFormatting>
  <conditionalFormatting sqref="O627">
    <cfRule type="cellIs" dxfId="510" priority="503" stopIfTrue="1" operator="lessThan">
      <formula>#REF!</formula>
    </cfRule>
  </conditionalFormatting>
  <conditionalFormatting sqref="O640">
    <cfRule type="cellIs" dxfId="509" priority="502" stopIfTrue="1" operator="lessThan">
      <formula>#REF!</formula>
    </cfRule>
  </conditionalFormatting>
  <conditionalFormatting sqref="O628">
    <cfRule type="cellIs" dxfId="508" priority="501" stopIfTrue="1" operator="lessThan">
      <formula>#REF!</formula>
    </cfRule>
  </conditionalFormatting>
  <conditionalFormatting sqref="O641">
    <cfRule type="cellIs" dxfId="507" priority="500" stopIfTrue="1" operator="lessThan">
      <formula>#REF!</formula>
    </cfRule>
  </conditionalFormatting>
  <conditionalFormatting sqref="O613">
    <cfRule type="cellIs" dxfId="506" priority="488" stopIfTrue="1" operator="lessThan">
      <formula>#REF!</formula>
    </cfRule>
  </conditionalFormatting>
  <conditionalFormatting sqref="O626">
    <cfRule type="cellIs" dxfId="505" priority="499" stopIfTrue="1" operator="lessThan">
      <formula>#REF!</formula>
    </cfRule>
  </conditionalFormatting>
  <conditionalFormatting sqref="O625">
    <cfRule type="cellIs" dxfId="504" priority="498" stopIfTrue="1" operator="lessThan">
      <formula>#REF!</formula>
    </cfRule>
  </conditionalFormatting>
  <conditionalFormatting sqref="O619">
    <cfRule type="cellIs" dxfId="503" priority="497" stopIfTrue="1" operator="lessThan">
      <formula>#REF!</formula>
    </cfRule>
  </conditionalFormatting>
  <conditionalFormatting sqref="O621">
    <cfRule type="cellIs" dxfId="502" priority="496" stopIfTrue="1" operator="lessThan">
      <formula>#REF!</formula>
    </cfRule>
  </conditionalFormatting>
  <conditionalFormatting sqref="O623">
    <cfRule type="cellIs" dxfId="501" priority="495" stopIfTrue="1" operator="lessThan">
      <formula>#REF!</formula>
    </cfRule>
  </conditionalFormatting>
  <conditionalFormatting sqref="O622">
    <cfRule type="cellIs" dxfId="500" priority="494" stopIfTrue="1" operator="lessThan">
      <formula>#REF!</formula>
    </cfRule>
  </conditionalFormatting>
  <conditionalFormatting sqref="O600:O602">
    <cfRule type="cellIs" dxfId="499" priority="493" stopIfTrue="1" operator="lessThan">
      <formula>#REF!</formula>
    </cfRule>
  </conditionalFormatting>
  <conditionalFormatting sqref="O607">
    <cfRule type="cellIs" dxfId="498" priority="492" stopIfTrue="1" operator="lessThan">
      <formula>#REF!</formula>
    </cfRule>
  </conditionalFormatting>
  <conditionalFormatting sqref="O605">
    <cfRule type="cellIs" dxfId="497" priority="491" stopIfTrue="1" operator="lessThan">
      <formula>#REF!</formula>
    </cfRule>
  </conditionalFormatting>
  <conditionalFormatting sqref="O608">
    <cfRule type="cellIs" dxfId="496" priority="490" stopIfTrue="1" operator="lessThan">
      <formula>#REF!</formula>
    </cfRule>
  </conditionalFormatting>
  <conditionalFormatting sqref="O603">
    <cfRule type="cellIs" dxfId="495" priority="489" stopIfTrue="1" operator="lessThan">
      <formula>#REF!</formula>
    </cfRule>
  </conditionalFormatting>
  <conditionalFormatting sqref="O624">
    <cfRule type="cellIs" dxfId="494" priority="487" stopIfTrue="1" operator="lessThan">
      <formula>#REF!</formula>
    </cfRule>
  </conditionalFormatting>
  <conditionalFormatting sqref="O620">
    <cfRule type="cellIs" dxfId="493" priority="486" stopIfTrue="1" operator="lessThan">
      <formula>#REF!</formula>
    </cfRule>
  </conditionalFormatting>
  <conditionalFormatting sqref="O639">
    <cfRule type="cellIs" dxfId="492" priority="485" stopIfTrue="1" operator="lessThan">
      <formula>#REF!</formula>
    </cfRule>
  </conditionalFormatting>
  <conditionalFormatting sqref="O638">
    <cfRule type="cellIs" dxfId="491" priority="484" stopIfTrue="1" operator="lessThan">
      <formula>#REF!</formula>
    </cfRule>
  </conditionalFormatting>
  <conditionalFormatting sqref="O637">
    <cfRule type="cellIs" dxfId="490" priority="483" stopIfTrue="1" operator="lessThan">
      <formula>#REF!</formula>
    </cfRule>
  </conditionalFormatting>
  <conditionalFormatting sqref="O635:O636">
    <cfRule type="cellIs" dxfId="489" priority="482" stopIfTrue="1" operator="lessThan">
      <formula>#REF!</formula>
    </cfRule>
  </conditionalFormatting>
  <conditionalFormatting sqref="O634">
    <cfRule type="cellIs" dxfId="488" priority="481" stopIfTrue="1" operator="lessThan">
      <formula>#REF!</formula>
    </cfRule>
  </conditionalFormatting>
  <conditionalFormatting sqref="O633">
    <cfRule type="cellIs" dxfId="487" priority="480" stopIfTrue="1" operator="lessThan">
      <formula>#REF!</formula>
    </cfRule>
  </conditionalFormatting>
  <conditionalFormatting sqref="O630">
    <cfRule type="cellIs" dxfId="486" priority="479" stopIfTrue="1" operator="lessThan">
      <formula>#REF!</formula>
    </cfRule>
  </conditionalFormatting>
  <conditionalFormatting sqref="O629">
    <cfRule type="cellIs" dxfId="485" priority="478" stopIfTrue="1" operator="lessThan">
      <formula>#REF!</formula>
    </cfRule>
  </conditionalFormatting>
  <conditionalFormatting sqref="O632">
    <cfRule type="cellIs" dxfId="484" priority="477" stopIfTrue="1" operator="lessThan">
      <formula>#REF!</formula>
    </cfRule>
  </conditionalFormatting>
  <conditionalFormatting sqref="O631">
    <cfRule type="cellIs" dxfId="483" priority="476" stopIfTrue="1" operator="lessThan">
      <formula>#REF!</formula>
    </cfRule>
  </conditionalFormatting>
  <conditionalFormatting sqref="O642">
    <cfRule type="cellIs" dxfId="482" priority="475" stopIfTrue="1" operator="lessThan">
      <formula>#REF!</formula>
    </cfRule>
  </conditionalFormatting>
  <conditionalFormatting sqref="O1044">
    <cfRule type="cellIs" dxfId="481" priority="474" stopIfTrue="1" operator="lessThan">
      <formula>#REF!</formula>
    </cfRule>
  </conditionalFormatting>
  <conditionalFormatting sqref="O687">
    <cfRule type="cellIs" dxfId="480" priority="473" stopIfTrue="1" operator="lessThan">
      <formula>#REF!</formula>
    </cfRule>
  </conditionalFormatting>
  <conditionalFormatting sqref="O656">
    <cfRule type="cellIs" dxfId="479" priority="472" stopIfTrue="1" operator="lessThan">
      <formula>#REF!</formula>
    </cfRule>
  </conditionalFormatting>
  <conditionalFormatting sqref="O655">
    <cfRule type="cellIs" dxfId="478" priority="471" stopIfTrue="1" operator="lessThan">
      <formula>#REF!</formula>
    </cfRule>
  </conditionalFormatting>
  <conditionalFormatting sqref="O684">
    <cfRule type="cellIs" dxfId="477" priority="470" stopIfTrue="1" operator="lessThan">
      <formula>#REF!</formula>
    </cfRule>
  </conditionalFormatting>
  <conditionalFormatting sqref="O683">
    <cfRule type="cellIs" dxfId="476" priority="469" stopIfTrue="1" operator="lessThan">
      <formula>#REF!</formula>
    </cfRule>
  </conditionalFormatting>
  <conditionalFormatting sqref="O682">
    <cfRule type="cellIs" dxfId="475" priority="468" stopIfTrue="1" operator="lessThan">
      <formula>#REF!</formula>
    </cfRule>
  </conditionalFormatting>
  <conditionalFormatting sqref="O681">
    <cfRule type="cellIs" dxfId="474" priority="467" stopIfTrue="1" operator="lessThan">
      <formula>#REF!</formula>
    </cfRule>
  </conditionalFormatting>
  <conditionalFormatting sqref="O657">
    <cfRule type="cellIs" dxfId="473" priority="466" stopIfTrue="1" operator="lessThan">
      <formula>#REF!</formula>
    </cfRule>
  </conditionalFormatting>
  <conditionalFormatting sqref="O685">
    <cfRule type="cellIs" dxfId="472" priority="465" stopIfTrue="1" operator="lessThan">
      <formula>#REF!</formula>
    </cfRule>
  </conditionalFormatting>
  <conditionalFormatting sqref="O664">
    <cfRule type="cellIs" dxfId="471" priority="464" stopIfTrue="1" operator="lessThan">
      <formula>#REF!</formula>
    </cfRule>
  </conditionalFormatting>
  <conditionalFormatting sqref="O663">
    <cfRule type="cellIs" dxfId="470" priority="463" stopIfTrue="1" operator="lessThan">
      <formula>#REF!</formula>
    </cfRule>
  </conditionalFormatting>
  <conditionalFormatting sqref="O662">
    <cfRule type="cellIs" dxfId="469" priority="462" stopIfTrue="1" operator="lessThan">
      <formula>#REF!</formula>
    </cfRule>
  </conditionalFormatting>
  <conditionalFormatting sqref="O661">
    <cfRule type="cellIs" dxfId="468" priority="461" stopIfTrue="1" operator="lessThan">
      <formula>#REF!</formula>
    </cfRule>
  </conditionalFormatting>
  <conditionalFormatting sqref="O660">
    <cfRule type="cellIs" dxfId="467" priority="460" stopIfTrue="1" operator="lessThan">
      <formula>#REF!</formula>
    </cfRule>
  </conditionalFormatting>
  <conditionalFormatting sqref="O659">
    <cfRule type="cellIs" dxfId="466" priority="459" stopIfTrue="1" operator="lessThan">
      <formula>#REF!</formula>
    </cfRule>
  </conditionalFormatting>
  <conditionalFormatting sqref="O666">
    <cfRule type="cellIs" dxfId="465" priority="458" stopIfTrue="1" operator="lessThan">
      <formula>#REF!</formula>
    </cfRule>
  </conditionalFormatting>
  <conditionalFormatting sqref="O665">
    <cfRule type="cellIs" dxfId="464" priority="457" stopIfTrue="1" operator="lessThan">
      <formula>#REF!</formula>
    </cfRule>
  </conditionalFormatting>
  <conditionalFormatting sqref="O680">
    <cfRule type="cellIs" dxfId="463" priority="456" stopIfTrue="1" operator="lessThan">
      <formula>#REF!</formula>
    </cfRule>
  </conditionalFormatting>
  <conditionalFormatting sqref="O667">
    <cfRule type="cellIs" dxfId="462" priority="455" stopIfTrue="1" operator="lessThan">
      <formula>#REF!</formula>
    </cfRule>
  </conditionalFormatting>
  <conditionalFormatting sqref="O648">
    <cfRule type="cellIs" dxfId="461" priority="454" stopIfTrue="1" operator="lessThan">
      <formula>#REF!</formula>
    </cfRule>
  </conditionalFormatting>
  <conditionalFormatting sqref="O658">
    <cfRule type="cellIs" dxfId="460" priority="453" stopIfTrue="1" operator="lessThan">
      <formula>#REF!</formula>
    </cfRule>
  </conditionalFormatting>
  <conditionalFormatting sqref="O679">
    <cfRule type="cellIs" dxfId="459" priority="452" stopIfTrue="1" operator="lessThan">
      <formula>#REF!</formula>
    </cfRule>
  </conditionalFormatting>
  <conditionalFormatting sqref="O678">
    <cfRule type="cellIs" dxfId="458" priority="451" stopIfTrue="1" operator="lessThan">
      <formula>#REF!</formula>
    </cfRule>
  </conditionalFormatting>
  <conditionalFormatting sqref="O677">
    <cfRule type="cellIs" dxfId="457" priority="450" stopIfTrue="1" operator="lessThan">
      <formula>#REF!</formula>
    </cfRule>
  </conditionalFormatting>
  <conditionalFormatting sqref="O676">
    <cfRule type="cellIs" dxfId="456" priority="449" stopIfTrue="1" operator="lessThan">
      <formula>#REF!</formula>
    </cfRule>
  </conditionalFormatting>
  <conditionalFormatting sqref="O675">
    <cfRule type="cellIs" dxfId="455" priority="448" stopIfTrue="1" operator="lessThan">
      <formula>#REF!</formula>
    </cfRule>
  </conditionalFormatting>
  <conditionalFormatting sqref="O674">
    <cfRule type="cellIs" dxfId="454" priority="447" stopIfTrue="1" operator="lessThan">
      <formula>#REF!</formula>
    </cfRule>
  </conditionalFormatting>
  <conditionalFormatting sqref="O671:O672">
    <cfRule type="cellIs" dxfId="453" priority="446" stopIfTrue="1" operator="lessThan">
      <formula>#REF!</formula>
    </cfRule>
  </conditionalFormatting>
  <conditionalFormatting sqref="O670">
    <cfRule type="cellIs" dxfId="452" priority="445" stopIfTrue="1" operator="lessThan">
      <formula>#REF!</formula>
    </cfRule>
  </conditionalFormatting>
  <conditionalFormatting sqref="O669">
    <cfRule type="cellIs" dxfId="451" priority="444" stopIfTrue="1" operator="lessThan">
      <formula>#REF!</formula>
    </cfRule>
  </conditionalFormatting>
  <conditionalFormatting sqref="O668">
    <cfRule type="cellIs" dxfId="450" priority="443" stopIfTrue="1" operator="lessThan">
      <formula>#REF!</formula>
    </cfRule>
  </conditionalFormatting>
  <conditionalFormatting sqref="O673">
    <cfRule type="cellIs" dxfId="449" priority="442" stopIfTrue="1" operator="lessThan">
      <formula>#REF!</formula>
    </cfRule>
  </conditionalFormatting>
  <conditionalFormatting sqref="O823">
    <cfRule type="cellIs" dxfId="448" priority="441" stopIfTrue="1" operator="lessThan">
      <formula>#REF!</formula>
    </cfRule>
  </conditionalFormatting>
  <conditionalFormatting sqref="O690">
    <cfRule type="cellIs" dxfId="447" priority="440" stopIfTrue="1" operator="lessThan">
      <formula>#REF!</formula>
    </cfRule>
  </conditionalFormatting>
  <conditionalFormatting sqref="O689">
    <cfRule type="cellIs" dxfId="446" priority="439" stopIfTrue="1" operator="lessThan">
      <formula>#REF!</formula>
    </cfRule>
  </conditionalFormatting>
  <conditionalFormatting sqref="O688">
    <cfRule type="cellIs" dxfId="445" priority="438" stopIfTrue="1" operator="lessThan">
      <formula>#REF!</formula>
    </cfRule>
  </conditionalFormatting>
  <conditionalFormatting sqref="O866">
    <cfRule type="cellIs" dxfId="444" priority="437" stopIfTrue="1" operator="lessThan">
      <formula>#REF!</formula>
    </cfRule>
  </conditionalFormatting>
  <conditionalFormatting sqref="O865">
    <cfRule type="cellIs" dxfId="443" priority="436" stopIfTrue="1" operator="lessThan">
      <formula>#REF!</formula>
    </cfRule>
  </conditionalFormatting>
  <conditionalFormatting sqref="O726">
    <cfRule type="cellIs" dxfId="442" priority="435" stopIfTrue="1" operator="lessThan">
      <formula>#REF!</formula>
    </cfRule>
  </conditionalFormatting>
  <conditionalFormatting sqref="O694">
    <cfRule type="cellIs" dxfId="441" priority="434" stopIfTrue="1" operator="lessThan">
      <formula>#REF!</formula>
    </cfRule>
  </conditionalFormatting>
  <conditionalFormatting sqref="O693">
    <cfRule type="cellIs" dxfId="440" priority="433" stopIfTrue="1" operator="lessThan">
      <formula>#REF!</formula>
    </cfRule>
  </conditionalFormatting>
  <conditionalFormatting sqref="O691">
    <cfRule type="cellIs" dxfId="439" priority="432" stopIfTrue="1" operator="lessThan">
      <formula>#REF!</formula>
    </cfRule>
  </conditionalFormatting>
  <conditionalFormatting sqref="O725">
    <cfRule type="cellIs" dxfId="438" priority="431" stopIfTrue="1" operator="lessThan">
      <formula>#REF!</formula>
    </cfRule>
  </conditionalFormatting>
  <conditionalFormatting sqref="O822">
    <cfRule type="cellIs" dxfId="437" priority="430" stopIfTrue="1" operator="lessThan">
      <formula>#REF!</formula>
    </cfRule>
  </conditionalFormatting>
  <conditionalFormatting sqref="O728">
    <cfRule type="cellIs" dxfId="436" priority="429" stopIfTrue="1" operator="lessThan">
      <formula>#REF!</formula>
    </cfRule>
  </conditionalFormatting>
  <conditionalFormatting sqref="O727">
    <cfRule type="cellIs" dxfId="435" priority="428" stopIfTrue="1" operator="lessThan">
      <formula>#REF!</formula>
    </cfRule>
  </conditionalFormatting>
  <conditionalFormatting sqref="O702">
    <cfRule type="cellIs" dxfId="434" priority="427" stopIfTrue="1" operator="lessThan">
      <formula>#REF!</formula>
    </cfRule>
  </conditionalFormatting>
  <conditionalFormatting sqref="O699">
    <cfRule type="cellIs" dxfId="433" priority="426" stopIfTrue="1" operator="lessThan">
      <formula>#REF!</formula>
    </cfRule>
  </conditionalFormatting>
  <conditionalFormatting sqref="O698">
    <cfRule type="cellIs" dxfId="432" priority="425" stopIfTrue="1" operator="lessThan">
      <formula>#REF!</formula>
    </cfRule>
  </conditionalFormatting>
  <conditionalFormatting sqref="O697">
    <cfRule type="cellIs" dxfId="431" priority="424" stopIfTrue="1" operator="lessThan">
      <formula>#REF!</formula>
    </cfRule>
  </conditionalFormatting>
  <conditionalFormatting sqref="O696">
    <cfRule type="cellIs" dxfId="430" priority="423" stopIfTrue="1" operator="lessThan">
      <formula>#REF!</formula>
    </cfRule>
  </conditionalFormatting>
  <conditionalFormatting sqref="O701">
    <cfRule type="cellIs" dxfId="429" priority="422" stopIfTrue="1" operator="lessThan">
      <formula>#REF!</formula>
    </cfRule>
  </conditionalFormatting>
  <conditionalFormatting sqref="O705">
    <cfRule type="cellIs" dxfId="428" priority="421" stopIfTrue="1" operator="lessThan">
      <formula>#REF!</formula>
    </cfRule>
  </conditionalFormatting>
  <conditionalFormatting sqref="O703">
    <cfRule type="cellIs" dxfId="427" priority="420" stopIfTrue="1" operator="lessThan">
      <formula>#REF!</formula>
    </cfRule>
  </conditionalFormatting>
  <conditionalFormatting sqref="O723">
    <cfRule type="cellIs" dxfId="426" priority="419" stopIfTrue="1" operator="lessThan">
      <formula>#REF!</formula>
    </cfRule>
  </conditionalFormatting>
  <conditionalFormatting sqref="O722">
    <cfRule type="cellIs" dxfId="425" priority="418" stopIfTrue="1" operator="lessThan">
      <formula>#REF!</formula>
    </cfRule>
  </conditionalFormatting>
  <conditionalFormatting sqref="O707">
    <cfRule type="cellIs" dxfId="424" priority="417" stopIfTrue="1" operator="lessThan">
      <formula>#REF!</formula>
    </cfRule>
  </conditionalFormatting>
  <conditionalFormatting sqref="O706">
    <cfRule type="cellIs" dxfId="423" priority="416" stopIfTrue="1" operator="lessThan">
      <formula>#REF!</formula>
    </cfRule>
  </conditionalFormatting>
  <conditionalFormatting sqref="O724">
    <cfRule type="cellIs" dxfId="422" priority="415" stopIfTrue="1" operator="lessThan">
      <formula>#REF!</formula>
    </cfRule>
  </conditionalFormatting>
  <conditionalFormatting sqref="O692">
    <cfRule type="cellIs" dxfId="421" priority="414" stopIfTrue="1" operator="lessThan">
      <formula>#REF!</formula>
    </cfRule>
  </conditionalFormatting>
  <conditionalFormatting sqref="O695">
    <cfRule type="cellIs" dxfId="420" priority="413" stopIfTrue="1" operator="lessThan">
      <formula>#REF!</formula>
    </cfRule>
  </conditionalFormatting>
  <conditionalFormatting sqref="O686">
    <cfRule type="cellIs" dxfId="419" priority="412" stopIfTrue="1" operator="lessThan">
      <formula>#REF!</formula>
    </cfRule>
  </conditionalFormatting>
  <conditionalFormatting sqref="O700">
    <cfRule type="cellIs" dxfId="418" priority="411" stopIfTrue="1" operator="lessThan">
      <formula>#REF!</formula>
    </cfRule>
  </conditionalFormatting>
  <conditionalFormatting sqref="O704">
    <cfRule type="cellIs" dxfId="417" priority="410" stopIfTrue="1" operator="lessThan">
      <formula>#REF!</formula>
    </cfRule>
  </conditionalFormatting>
  <conditionalFormatting sqref="O721">
    <cfRule type="cellIs" dxfId="416" priority="409" stopIfTrue="1" operator="lessThan">
      <formula>#REF!</formula>
    </cfRule>
  </conditionalFormatting>
  <conditionalFormatting sqref="O720">
    <cfRule type="cellIs" dxfId="415" priority="408" stopIfTrue="1" operator="lessThan">
      <formula>#REF!</formula>
    </cfRule>
  </conditionalFormatting>
  <conditionalFormatting sqref="O714">
    <cfRule type="cellIs" dxfId="414" priority="407" stopIfTrue="1" operator="lessThan">
      <formula>#REF!</formula>
    </cfRule>
  </conditionalFormatting>
  <conditionalFormatting sqref="O715">
    <cfRule type="cellIs" dxfId="413" priority="406" stopIfTrue="1" operator="lessThan">
      <formula>#REF!</formula>
    </cfRule>
  </conditionalFormatting>
  <conditionalFormatting sqref="O709:O710">
    <cfRule type="cellIs" dxfId="412" priority="405" stopIfTrue="1" operator="lessThan">
      <formula>#REF!</formula>
    </cfRule>
  </conditionalFormatting>
  <conditionalFormatting sqref="O713">
    <cfRule type="cellIs" dxfId="411" priority="404" stopIfTrue="1" operator="lessThan">
      <formula>#REF!</formula>
    </cfRule>
  </conditionalFormatting>
  <conditionalFormatting sqref="O712">
    <cfRule type="cellIs" dxfId="410" priority="403" stopIfTrue="1" operator="lessThan">
      <formula>#REF!</formula>
    </cfRule>
  </conditionalFormatting>
  <conditionalFormatting sqref="O711">
    <cfRule type="cellIs" dxfId="409" priority="402" stopIfTrue="1" operator="lessThan">
      <formula>#REF!</formula>
    </cfRule>
  </conditionalFormatting>
  <conditionalFormatting sqref="O708">
    <cfRule type="cellIs" dxfId="408" priority="401" stopIfTrue="1" operator="lessThan">
      <formula>#REF!</formula>
    </cfRule>
  </conditionalFormatting>
  <conditionalFormatting sqref="O821">
    <cfRule type="cellIs" dxfId="407" priority="400" stopIfTrue="1" operator="lessThan">
      <formula>#REF!</formula>
    </cfRule>
  </conditionalFormatting>
  <conditionalFormatting sqref="O776">
    <cfRule type="cellIs" dxfId="406" priority="399" stopIfTrue="1" operator="lessThan">
      <formula>#REF!</formula>
    </cfRule>
  </conditionalFormatting>
  <conditionalFormatting sqref="O772">
    <cfRule type="cellIs" dxfId="405" priority="398" stopIfTrue="1" operator="lessThan">
      <formula>#REF!</formula>
    </cfRule>
  </conditionalFormatting>
  <conditionalFormatting sqref="O770">
    <cfRule type="cellIs" dxfId="404" priority="397" stopIfTrue="1" operator="lessThan">
      <formula>#REF!</formula>
    </cfRule>
  </conditionalFormatting>
  <conditionalFormatting sqref="O730">
    <cfRule type="cellIs" dxfId="403" priority="396" stopIfTrue="1" operator="lessThan">
      <formula>#REF!</formula>
    </cfRule>
  </conditionalFormatting>
  <conditionalFormatting sqref="O729">
    <cfRule type="cellIs" dxfId="402" priority="395" stopIfTrue="1" operator="lessThan">
      <formula>#REF!</formula>
    </cfRule>
  </conditionalFormatting>
  <conditionalFormatting sqref="O754">
    <cfRule type="cellIs" dxfId="401" priority="394" stopIfTrue="1" operator="lessThan">
      <formula>#REF!</formula>
    </cfRule>
  </conditionalFormatting>
  <conditionalFormatting sqref="O753">
    <cfRule type="cellIs" dxfId="400" priority="393" stopIfTrue="1" operator="lessThan">
      <formula>#REF!</formula>
    </cfRule>
  </conditionalFormatting>
  <conditionalFormatting sqref="O756">
    <cfRule type="cellIs" dxfId="399" priority="392" stopIfTrue="1" operator="lessThan">
      <formula>#REF!</formula>
    </cfRule>
  </conditionalFormatting>
  <conditionalFormatting sqref="O755">
    <cfRule type="cellIs" dxfId="398" priority="391" stopIfTrue="1" operator="lessThan">
      <formula>#REF!</formula>
    </cfRule>
  </conditionalFormatting>
  <conditionalFormatting sqref="O751">
    <cfRule type="cellIs" dxfId="397" priority="390" stopIfTrue="1" operator="lessThan">
      <formula>#REF!</formula>
    </cfRule>
  </conditionalFormatting>
  <conditionalFormatting sqref="O750">
    <cfRule type="cellIs" dxfId="396" priority="389" stopIfTrue="1" operator="lessThan">
      <formula>#REF!</formula>
    </cfRule>
  </conditionalFormatting>
  <conditionalFormatting sqref="O752">
    <cfRule type="cellIs" dxfId="395" priority="388" stopIfTrue="1" operator="lessThan">
      <formula>#REF!</formula>
    </cfRule>
  </conditionalFormatting>
  <conditionalFormatting sqref="O749">
    <cfRule type="cellIs" dxfId="394" priority="387" stopIfTrue="1" operator="lessThan">
      <formula>#REF!</formula>
    </cfRule>
  </conditionalFormatting>
  <conditionalFormatting sqref="O748">
    <cfRule type="cellIs" dxfId="393" priority="386" stopIfTrue="1" operator="lessThan">
      <formula>#REF!</formula>
    </cfRule>
  </conditionalFormatting>
  <conditionalFormatting sqref="O747">
    <cfRule type="cellIs" dxfId="392" priority="385" stopIfTrue="1" operator="lessThan">
      <formula>#REF!</formula>
    </cfRule>
  </conditionalFormatting>
  <conditionalFormatting sqref="O746">
    <cfRule type="cellIs" dxfId="391" priority="384" stopIfTrue="1" operator="lessThan">
      <formula>#REF!</formula>
    </cfRule>
  </conditionalFormatting>
  <conditionalFormatting sqref="O769">
    <cfRule type="cellIs" dxfId="390" priority="383" stopIfTrue="1" operator="lessThan">
      <formula>#REF!</formula>
    </cfRule>
  </conditionalFormatting>
  <conditionalFormatting sqref="O757:O758">
    <cfRule type="cellIs" dxfId="389" priority="382" stopIfTrue="1" operator="lessThan">
      <formula>#REF!</formula>
    </cfRule>
  </conditionalFormatting>
  <conditionalFormatting sqref="O739">
    <cfRule type="cellIs" dxfId="388" priority="381" stopIfTrue="1" operator="lessThan">
      <formula>#REF!</formula>
    </cfRule>
  </conditionalFormatting>
  <conditionalFormatting sqref="O738">
    <cfRule type="cellIs" dxfId="387" priority="380" stopIfTrue="1" operator="lessThan">
      <formula>#REF!</formula>
    </cfRule>
  </conditionalFormatting>
  <conditionalFormatting sqref="O741">
    <cfRule type="cellIs" dxfId="386" priority="379" stopIfTrue="1" operator="lessThan">
      <formula>#REF!</formula>
    </cfRule>
  </conditionalFormatting>
  <conditionalFormatting sqref="O740">
    <cfRule type="cellIs" dxfId="385" priority="378" stopIfTrue="1" operator="lessThan">
      <formula>#REF!</formula>
    </cfRule>
  </conditionalFormatting>
  <conditionalFormatting sqref="O736">
    <cfRule type="cellIs" dxfId="384" priority="377" stopIfTrue="1" operator="lessThan">
      <formula>#REF!</formula>
    </cfRule>
  </conditionalFormatting>
  <conditionalFormatting sqref="O735">
    <cfRule type="cellIs" dxfId="383" priority="376" stopIfTrue="1" operator="lessThan">
      <formula>#REF!</formula>
    </cfRule>
  </conditionalFormatting>
  <conditionalFormatting sqref="O737">
    <cfRule type="cellIs" dxfId="382" priority="375" stopIfTrue="1" operator="lessThan">
      <formula>#REF!</formula>
    </cfRule>
  </conditionalFormatting>
  <conditionalFormatting sqref="O734">
    <cfRule type="cellIs" dxfId="381" priority="374" stopIfTrue="1" operator="lessThan">
      <formula>#REF!</formula>
    </cfRule>
  </conditionalFormatting>
  <conditionalFormatting sqref="O733">
    <cfRule type="cellIs" dxfId="380" priority="373" stopIfTrue="1" operator="lessThan">
      <formula>#REF!</formula>
    </cfRule>
  </conditionalFormatting>
  <conditionalFormatting sqref="O731:O732">
    <cfRule type="cellIs" dxfId="379" priority="372" stopIfTrue="1" operator="lessThan">
      <formula>#REF!</formula>
    </cfRule>
  </conditionalFormatting>
  <conditionalFormatting sqref="O744:O745">
    <cfRule type="cellIs" dxfId="378" priority="371" stopIfTrue="1" operator="lessThan">
      <formula>#REF!</formula>
    </cfRule>
  </conditionalFormatting>
  <conditionalFormatting sqref="O716:O719">
    <cfRule type="cellIs" dxfId="377" priority="370" stopIfTrue="1" operator="lessThan">
      <formula>#REF!</formula>
    </cfRule>
  </conditionalFormatting>
  <conditionalFormatting sqref="O764">
    <cfRule type="cellIs" dxfId="376" priority="369" stopIfTrue="1" operator="lessThan">
      <formula>#REF!</formula>
    </cfRule>
  </conditionalFormatting>
  <conditionalFormatting sqref="O763">
    <cfRule type="cellIs" dxfId="375" priority="368" stopIfTrue="1" operator="lessThan">
      <formula>#REF!</formula>
    </cfRule>
  </conditionalFormatting>
  <conditionalFormatting sqref="O766">
    <cfRule type="cellIs" dxfId="374" priority="367" stopIfTrue="1" operator="lessThan">
      <formula>#REF!</formula>
    </cfRule>
  </conditionalFormatting>
  <conditionalFormatting sqref="O765">
    <cfRule type="cellIs" dxfId="373" priority="366" stopIfTrue="1" operator="lessThan">
      <formula>#REF!</formula>
    </cfRule>
  </conditionalFormatting>
  <conditionalFormatting sqref="O761">
    <cfRule type="cellIs" dxfId="372" priority="365" stopIfTrue="1" operator="lessThan">
      <formula>#REF!</formula>
    </cfRule>
  </conditionalFormatting>
  <conditionalFormatting sqref="O760">
    <cfRule type="cellIs" dxfId="371" priority="364" stopIfTrue="1" operator="lessThan">
      <formula>#REF!</formula>
    </cfRule>
  </conditionalFormatting>
  <conditionalFormatting sqref="O762">
    <cfRule type="cellIs" dxfId="370" priority="363" stopIfTrue="1" operator="lessThan">
      <formula>#REF!</formula>
    </cfRule>
  </conditionalFormatting>
  <conditionalFormatting sqref="O759">
    <cfRule type="cellIs" dxfId="369" priority="362" stopIfTrue="1" operator="lessThan">
      <formula>#REF!</formula>
    </cfRule>
  </conditionalFormatting>
  <conditionalFormatting sqref="O768">
    <cfRule type="cellIs" dxfId="368" priority="361" stopIfTrue="1" operator="lessThan">
      <formula>#REF!</formula>
    </cfRule>
  </conditionalFormatting>
  <conditionalFormatting sqref="O767">
    <cfRule type="cellIs" dxfId="367" priority="360" stopIfTrue="1" operator="lessThan">
      <formula>#REF!</formula>
    </cfRule>
  </conditionalFormatting>
  <conditionalFormatting sqref="O742:O743">
    <cfRule type="cellIs" dxfId="366" priority="359" stopIfTrue="1" operator="lessThan">
      <formula>#REF!</formula>
    </cfRule>
  </conditionalFormatting>
  <conditionalFormatting sqref="O783">
    <cfRule type="cellIs" dxfId="365" priority="358" stopIfTrue="1" operator="lessThan">
      <formula>#REF!</formula>
    </cfRule>
  </conditionalFormatting>
  <conditionalFormatting sqref="O782">
    <cfRule type="cellIs" dxfId="364" priority="357" stopIfTrue="1" operator="lessThan">
      <formula>#REF!</formula>
    </cfRule>
  </conditionalFormatting>
  <conditionalFormatting sqref="O820">
    <cfRule type="cellIs" dxfId="363" priority="356" stopIfTrue="1" operator="lessThan">
      <formula>#REF!</formula>
    </cfRule>
  </conditionalFormatting>
  <conditionalFormatting sqref="O780">
    <cfRule type="cellIs" dxfId="362" priority="355" stopIfTrue="1" operator="lessThan">
      <formula>#REF!</formula>
    </cfRule>
  </conditionalFormatting>
  <conditionalFormatting sqref="O779">
    <cfRule type="cellIs" dxfId="361" priority="354" stopIfTrue="1" operator="lessThan">
      <formula>#REF!</formula>
    </cfRule>
  </conditionalFormatting>
  <conditionalFormatting sqref="O781">
    <cfRule type="cellIs" dxfId="360" priority="353" stopIfTrue="1" operator="lessThan">
      <formula>#REF!</formula>
    </cfRule>
  </conditionalFormatting>
  <conditionalFormatting sqref="O778">
    <cfRule type="cellIs" dxfId="359" priority="352" stopIfTrue="1" operator="lessThan">
      <formula>#REF!</formula>
    </cfRule>
  </conditionalFormatting>
  <conditionalFormatting sqref="O777">
    <cfRule type="cellIs" dxfId="358" priority="351" stopIfTrue="1" operator="lessThan">
      <formula>#REF!</formula>
    </cfRule>
  </conditionalFormatting>
  <conditionalFormatting sqref="O775">
    <cfRule type="cellIs" dxfId="357" priority="350" stopIfTrue="1" operator="lessThan">
      <formula>#REF!</formula>
    </cfRule>
  </conditionalFormatting>
  <conditionalFormatting sqref="O771">
    <cfRule type="cellIs" dxfId="356" priority="349" stopIfTrue="1" operator="lessThan">
      <formula>#REF!</formula>
    </cfRule>
  </conditionalFormatting>
  <conditionalFormatting sqref="O773">
    <cfRule type="cellIs" dxfId="355" priority="348" stopIfTrue="1" operator="lessThan">
      <formula>#REF!</formula>
    </cfRule>
  </conditionalFormatting>
  <conditionalFormatting sqref="O774">
    <cfRule type="cellIs" dxfId="354" priority="347" stopIfTrue="1" operator="lessThan">
      <formula>#REF!</formula>
    </cfRule>
  </conditionalFormatting>
  <conditionalFormatting sqref="O819">
    <cfRule type="cellIs" dxfId="353" priority="346" stopIfTrue="1" operator="lessThan">
      <formula>#REF!</formula>
    </cfRule>
  </conditionalFormatting>
  <conditionalFormatting sqref="O818">
    <cfRule type="cellIs" dxfId="352" priority="345" stopIfTrue="1" operator="lessThan">
      <formula>#REF!</formula>
    </cfRule>
  </conditionalFormatting>
  <conditionalFormatting sqref="O817">
    <cfRule type="cellIs" dxfId="351" priority="344" stopIfTrue="1" operator="lessThan">
      <formula>#REF!</formula>
    </cfRule>
  </conditionalFormatting>
  <conditionalFormatting sqref="O793">
    <cfRule type="cellIs" dxfId="350" priority="343" stopIfTrue="1" operator="lessThan">
      <formula>#REF!</formula>
    </cfRule>
  </conditionalFormatting>
  <conditionalFormatting sqref="O792">
    <cfRule type="cellIs" dxfId="349" priority="342" stopIfTrue="1" operator="lessThan">
      <formula>#REF!</formula>
    </cfRule>
  </conditionalFormatting>
  <conditionalFormatting sqref="O791">
    <cfRule type="cellIs" dxfId="348" priority="341" stopIfTrue="1" operator="lessThan">
      <formula>#REF!</formula>
    </cfRule>
  </conditionalFormatting>
  <conditionalFormatting sqref="O790">
    <cfRule type="cellIs" dxfId="347" priority="340" stopIfTrue="1" operator="lessThan">
      <formula>#REF!</formula>
    </cfRule>
  </conditionalFormatting>
  <conditionalFormatting sqref="O789">
    <cfRule type="cellIs" dxfId="346" priority="339" stopIfTrue="1" operator="lessThan">
      <formula>#REF!</formula>
    </cfRule>
  </conditionalFormatting>
  <conditionalFormatting sqref="O788">
    <cfRule type="cellIs" dxfId="345" priority="338" stopIfTrue="1" operator="lessThan">
      <formula>#REF!</formula>
    </cfRule>
  </conditionalFormatting>
  <conditionalFormatting sqref="O785">
    <cfRule type="cellIs" dxfId="344" priority="337" stopIfTrue="1" operator="lessThan">
      <formula>#REF!</formula>
    </cfRule>
  </conditionalFormatting>
  <conditionalFormatting sqref="O787">
    <cfRule type="cellIs" dxfId="343" priority="336" stopIfTrue="1" operator="lessThan">
      <formula>#REF!</formula>
    </cfRule>
  </conditionalFormatting>
  <conditionalFormatting sqref="O786">
    <cfRule type="cellIs" dxfId="342" priority="335" stopIfTrue="1" operator="lessThan">
      <formula>#REF!</formula>
    </cfRule>
  </conditionalFormatting>
  <conditionalFormatting sqref="O784">
    <cfRule type="cellIs" dxfId="341" priority="334" stopIfTrue="1" operator="lessThan">
      <formula>#REF!</formula>
    </cfRule>
  </conditionalFormatting>
  <conditionalFormatting sqref="O816">
    <cfRule type="cellIs" dxfId="340" priority="333" stopIfTrue="1" operator="lessThan">
      <formula>#REF!</formula>
    </cfRule>
  </conditionalFormatting>
  <conditionalFormatting sqref="O799">
    <cfRule type="cellIs" dxfId="339" priority="332" stopIfTrue="1" operator="lessThan">
      <formula>#REF!</formula>
    </cfRule>
  </conditionalFormatting>
  <conditionalFormatting sqref="O813:O814">
    <cfRule type="cellIs" dxfId="338" priority="331" stopIfTrue="1" operator="lessThan">
      <formula>#REF!</formula>
    </cfRule>
  </conditionalFormatting>
  <conditionalFormatting sqref="O796">
    <cfRule type="cellIs" dxfId="337" priority="330" stopIfTrue="1" operator="lessThan">
      <formula>#REF!</formula>
    </cfRule>
  </conditionalFormatting>
  <conditionalFormatting sqref="O795">
    <cfRule type="cellIs" dxfId="336" priority="329" stopIfTrue="1" operator="lessThan">
      <formula>#REF!</formula>
    </cfRule>
  </conditionalFormatting>
  <conditionalFormatting sqref="O794">
    <cfRule type="cellIs" dxfId="335" priority="328" stopIfTrue="1" operator="lessThan">
      <formula>#REF!</formula>
    </cfRule>
  </conditionalFormatting>
  <conditionalFormatting sqref="O864">
    <cfRule type="cellIs" dxfId="334" priority="327" stopIfTrue="1" operator="lessThan">
      <formula>#REF!</formula>
    </cfRule>
  </conditionalFormatting>
  <conditionalFormatting sqref="O863">
    <cfRule type="cellIs" dxfId="333" priority="326" stopIfTrue="1" operator="lessThan">
      <formula>#REF!</formula>
    </cfRule>
  </conditionalFormatting>
  <conditionalFormatting sqref="O862">
    <cfRule type="cellIs" dxfId="332" priority="325" stopIfTrue="1" operator="lessThan">
      <formula>#REF!</formula>
    </cfRule>
  </conditionalFormatting>
  <conditionalFormatting sqref="O831">
    <cfRule type="cellIs" dxfId="331" priority="324" stopIfTrue="1" operator="lessThan">
      <formula>#REF!</formula>
    </cfRule>
  </conditionalFormatting>
  <conditionalFormatting sqref="O830">
    <cfRule type="cellIs" dxfId="330" priority="323" stopIfTrue="1" operator="lessThan">
      <formula>#REF!</formula>
    </cfRule>
  </conditionalFormatting>
  <conditionalFormatting sqref="O829">
    <cfRule type="cellIs" dxfId="329" priority="322" stopIfTrue="1" operator="lessThan">
      <formula>#REF!</formula>
    </cfRule>
  </conditionalFormatting>
  <conditionalFormatting sqref="O827">
    <cfRule type="cellIs" dxfId="328" priority="321" stopIfTrue="1" operator="lessThan">
      <formula>#REF!</formula>
    </cfRule>
  </conditionalFormatting>
  <conditionalFormatting sqref="O826">
    <cfRule type="cellIs" dxfId="327" priority="320" stopIfTrue="1" operator="lessThan">
      <formula>#REF!</formula>
    </cfRule>
  </conditionalFormatting>
  <conditionalFormatting sqref="O825">
    <cfRule type="cellIs" dxfId="326" priority="319" stopIfTrue="1" operator="lessThan">
      <formula>#REF!</formula>
    </cfRule>
  </conditionalFormatting>
  <conditionalFormatting sqref="O824">
    <cfRule type="cellIs" dxfId="325" priority="318" stopIfTrue="1" operator="lessThan">
      <formula>#REF!</formula>
    </cfRule>
  </conditionalFormatting>
  <conditionalFormatting sqref="O809:O810">
    <cfRule type="cellIs" dxfId="324" priority="317" stopIfTrue="1" operator="lessThan">
      <formula>#REF!</formula>
    </cfRule>
  </conditionalFormatting>
  <conditionalFormatting sqref="O808">
    <cfRule type="cellIs" dxfId="323" priority="316" stopIfTrue="1" operator="lessThan">
      <formula>#REF!</formula>
    </cfRule>
  </conditionalFormatting>
  <conditionalFormatting sqref="O805:O806">
    <cfRule type="cellIs" dxfId="322" priority="315" stopIfTrue="1" operator="lessThan">
      <formula>#REF!</formula>
    </cfRule>
  </conditionalFormatting>
  <conditionalFormatting sqref="O804">
    <cfRule type="cellIs" dxfId="321" priority="314" stopIfTrue="1" operator="lessThan">
      <formula>#REF!</formula>
    </cfRule>
  </conditionalFormatting>
  <conditionalFormatting sqref="O803">
    <cfRule type="cellIs" dxfId="320" priority="313" stopIfTrue="1" operator="lessThan">
      <formula>#REF!</formula>
    </cfRule>
  </conditionalFormatting>
  <conditionalFormatting sqref="O802">
    <cfRule type="cellIs" dxfId="319" priority="312" stopIfTrue="1" operator="lessThan">
      <formula>#REF!</formula>
    </cfRule>
  </conditionalFormatting>
  <conditionalFormatting sqref="O812">
    <cfRule type="cellIs" dxfId="318" priority="311" stopIfTrue="1" operator="lessThan">
      <formula>#REF!</formula>
    </cfRule>
  </conditionalFormatting>
  <conditionalFormatting sqref="O811">
    <cfRule type="cellIs" dxfId="317" priority="310" stopIfTrue="1" operator="lessThan">
      <formula>#REF!</formula>
    </cfRule>
  </conditionalFormatting>
  <conditionalFormatting sqref="O797:O798">
    <cfRule type="cellIs" dxfId="316" priority="309" stopIfTrue="1" operator="lessThan">
      <formula>#REF!</formula>
    </cfRule>
  </conditionalFormatting>
  <conditionalFormatting sqref="O800:O801">
    <cfRule type="cellIs" dxfId="315" priority="308" stopIfTrue="1" operator="lessThan">
      <formula>#REF!</formula>
    </cfRule>
  </conditionalFormatting>
  <conditionalFormatting sqref="O807">
    <cfRule type="cellIs" dxfId="314" priority="307" stopIfTrue="1" operator="lessThan">
      <formula>#REF!</formula>
    </cfRule>
  </conditionalFormatting>
  <conditionalFormatting sqref="O834">
    <cfRule type="cellIs" dxfId="313" priority="306" stopIfTrue="1" operator="lessThan">
      <formula>#REF!</formula>
    </cfRule>
  </conditionalFormatting>
  <conditionalFormatting sqref="O833">
    <cfRule type="cellIs" dxfId="312" priority="305" stopIfTrue="1" operator="lessThan">
      <formula>#REF!</formula>
    </cfRule>
  </conditionalFormatting>
  <conditionalFormatting sqref="O832">
    <cfRule type="cellIs" dxfId="311" priority="304" stopIfTrue="1" operator="lessThan">
      <formula>#REF!</formula>
    </cfRule>
  </conditionalFormatting>
  <conditionalFormatting sqref="O861">
    <cfRule type="cellIs" dxfId="310" priority="303" stopIfTrue="1" operator="lessThan">
      <formula>#REF!</formula>
    </cfRule>
  </conditionalFormatting>
  <conditionalFormatting sqref="O860">
    <cfRule type="cellIs" dxfId="309" priority="302" stopIfTrue="1" operator="lessThan">
      <formula>#REF!</formula>
    </cfRule>
  </conditionalFormatting>
  <conditionalFormatting sqref="O859">
    <cfRule type="cellIs" dxfId="308" priority="301" stopIfTrue="1" operator="lessThan">
      <formula>#REF!</formula>
    </cfRule>
  </conditionalFormatting>
  <conditionalFormatting sqref="O858">
    <cfRule type="cellIs" dxfId="307" priority="300" stopIfTrue="1" operator="lessThan">
      <formula>#REF!</formula>
    </cfRule>
  </conditionalFormatting>
  <conditionalFormatting sqref="O837">
    <cfRule type="cellIs" dxfId="306" priority="299" stopIfTrue="1" operator="lessThan">
      <formula>#REF!</formula>
    </cfRule>
  </conditionalFormatting>
  <conditionalFormatting sqref="O836">
    <cfRule type="cellIs" dxfId="305" priority="298" stopIfTrue="1" operator="lessThan">
      <formula>#REF!</formula>
    </cfRule>
  </conditionalFormatting>
  <conditionalFormatting sqref="O835">
    <cfRule type="cellIs" dxfId="304" priority="297" stopIfTrue="1" operator="lessThan">
      <formula>#REF!</formula>
    </cfRule>
  </conditionalFormatting>
  <conditionalFormatting sqref="O839">
    <cfRule type="cellIs" dxfId="303" priority="296" stopIfTrue="1" operator="lessThan">
      <formula>#REF!</formula>
    </cfRule>
  </conditionalFormatting>
  <conditionalFormatting sqref="O838">
    <cfRule type="cellIs" dxfId="302" priority="295" stopIfTrue="1" operator="lessThan">
      <formula>#REF!</formula>
    </cfRule>
  </conditionalFormatting>
  <conditionalFormatting sqref="O847:O848">
    <cfRule type="cellIs" dxfId="301" priority="294" stopIfTrue="1" operator="lessThan">
      <formula>#REF!</formula>
    </cfRule>
  </conditionalFormatting>
  <conditionalFormatting sqref="O846">
    <cfRule type="cellIs" dxfId="300" priority="293" stopIfTrue="1" operator="lessThan">
      <formula>#REF!</formula>
    </cfRule>
  </conditionalFormatting>
  <conditionalFormatting sqref="O845">
    <cfRule type="cellIs" dxfId="299" priority="292" stopIfTrue="1" operator="lessThan">
      <formula>#REF!</formula>
    </cfRule>
  </conditionalFormatting>
  <conditionalFormatting sqref="O844">
    <cfRule type="cellIs" dxfId="298" priority="291" stopIfTrue="1" operator="lessThan">
      <formula>#REF!</formula>
    </cfRule>
  </conditionalFormatting>
  <conditionalFormatting sqref="O843">
    <cfRule type="cellIs" dxfId="297" priority="290" stopIfTrue="1" operator="lessThan">
      <formula>#REF!</formula>
    </cfRule>
  </conditionalFormatting>
  <conditionalFormatting sqref="O842">
    <cfRule type="cellIs" dxfId="296" priority="289" stopIfTrue="1" operator="lessThan">
      <formula>#REF!</formula>
    </cfRule>
  </conditionalFormatting>
  <conditionalFormatting sqref="O841">
    <cfRule type="cellIs" dxfId="295" priority="288" stopIfTrue="1" operator="lessThan">
      <formula>#REF!</formula>
    </cfRule>
  </conditionalFormatting>
  <conditionalFormatting sqref="O851">
    <cfRule type="cellIs" dxfId="294" priority="287" stopIfTrue="1" operator="lessThan">
      <formula>#REF!</formula>
    </cfRule>
  </conditionalFormatting>
  <conditionalFormatting sqref="O850">
    <cfRule type="cellIs" dxfId="293" priority="286" stopIfTrue="1" operator="lessThan">
      <formula>#REF!</formula>
    </cfRule>
  </conditionalFormatting>
  <conditionalFormatting sqref="O849">
    <cfRule type="cellIs" dxfId="292" priority="285" stopIfTrue="1" operator="lessThan">
      <formula>#REF!</formula>
    </cfRule>
  </conditionalFormatting>
  <conditionalFormatting sqref="O856">
    <cfRule type="cellIs" dxfId="291" priority="284" stopIfTrue="1" operator="lessThan">
      <formula>#REF!</formula>
    </cfRule>
  </conditionalFormatting>
  <conditionalFormatting sqref="O854">
    <cfRule type="cellIs" dxfId="290" priority="283" stopIfTrue="1" operator="lessThan">
      <formula>#REF!</formula>
    </cfRule>
  </conditionalFormatting>
  <conditionalFormatting sqref="O815">
    <cfRule type="cellIs" dxfId="289" priority="282" stopIfTrue="1" operator="lessThan">
      <formula>#REF!</formula>
    </cfRule>
  </conditionalFormatting>
  <conditionalFormatting sqref="O828">
    <cfRule type="cellIs" dxfId="288" priority="281" stopIfTrue="1" operator="lessThan">
      <formula>#REF!</formula>
    </cfRule>
  </conditionalFormatting>
  <conditionalFormatting sqref="O840">
    <cfRule type="cellIs" dxfId="287" priority="280" stopIfTrue="1" operator="lessThan">
      <formula>#REF!</formula>
    </cfRule>
  </conditionalFormatting>
  <conditionalFormatting sqref="O884">
    <cfRule type="cellIs" dxfId="286" priority="279" stopIfTrue="1" operator="lessThan">
      <formula>#REF!</formula>
    </cfRule>
  </conditionalFormatting>
  <conditionalFormatting sqref="O883">
    <cfRule type="cellIs" dxfId="285" priority="278" stopIfTrue="1" operator="lessThan">
      <formula>#REF!</formula>
    </cfRule>
  </conditionalFormatting>
  <conditionalFormatting sqref="O882">
    <cfRule type="cellIs" dxfId="284" priority="277" stopIfTrue="1" operator="lessThan">
      <formula>#REF!</formula>
    </cfRule>
  </conditionalFormatting>
  <conditionalFormatting sqref="O853">
    <cfRule type="cellIs" dxfId="283" priority="273" stopIfTrue="1" operator="lessThan">
      <formula>#REF!</formula>
    </cfRule>
  </conditionalFormatting>
  <conditionalFormatting sqref="O867">
    <cfRule type="cellIs" dxfId="282" priority="276" stopIfTrue="1" operator="lessThan">
      <formula>#REF!</formula>
    </cfRule>
  </conditionalFormatting>
  <conditionalFormatting sqref="O857">
    <cfRule type="cellIs" dxfId="281" priority="272" stopIfTrue="1" operator="lessThan">
      <formula>#REF!</formula>
    </cfRule>
  </conditionalFormatting>
  <conditionalFormatting sqref="O855">
    <cfRule type="cellIs" dxfId="280" priority="275" stopIfTrue="1" operator="lessThan">
      <formula>#REF!</formula>
    </cfRule>
  </conditionalFormatting>
  <conditionalFormatting sqref="O852">
    <cfRule type="cellIs" dxfId="279" priority="274" stopIfTrue="1" operator="lessThan">
      <formula>#REF!</formula>
    </cfRule>
  </conditionalFormatting>
  <conditionalFormatting sqref="O881">
    <cfRule type="cellIs" dxfId="278" priority="271" stopIfTrue="1" operator="lessThan">
      <formula>#REF!</formula>
    </cfRule>
  </conditionalFormatting>
  <conditionalFormatting sqref="O880">
    <cfRule type="cellIs" dxfId="277" priority="270" stopIfTrue="1" operator="lessThan">
      <formula>#REF!</formula>
    </cfRule>
  </conditionalFormatting>
  <conditionalFormatting sqref="O879">
    <cfRule type="cellIs" dxfId="276" priority="269" stopIfTrue="1" operator="lessThan">
      <formula>#REF!</formula>
    </cfRule>
  </conditionalFormatting>
  <conditionalFormatting sqref="O878">
    <cfRule type="cellIs" dxfId="275" priority="268" stopIfTrue="1" operator="lessThan">
      <formula>#REF!</formula>
    </cfRule>
  </conditionalFormatting>
  <conditionalFormatting sqref="O875">
    <cfRule type="cellIs" dxfId="274" priority="267" stopIfTrue="1" operator="lessThan">
      <formula>#REF!</formula>
    </cfRule>
  </conditionalFormatting>
  <conditionalFormatting sqref="O874">
    <cfRule type="cellIs" dxfId="273" priority="266" stopIfTrue="1" operator="lessThan">
      <formula>#REF!</formula>
    </cfRule>
  </conditionalFormatting>
  <conditionalFormatting sqref="O873">
    <cfRule type="cellIs" dxfId="272" priority="265" stopIfTrue="1" operator="lessThan">
      <formula>#REF!</formula>
    </cfRule>
  </conditionalFormatting>
  <conditionalFormatting sqref="O872">
    <cfRule type="cellIs" dxfId="271" priority="264" stopIfTrue="1" operator="lessThan">
      <formula>#REF!</formula>
    </cfRule>
  </conditionalFormatting>
  <conditionalFormatting sqref="O1022">
    <cfRule type="cellIs" dxfId="270" priority="259" stopIfTrue="1" operator="lessThan">
      <formula>#REF!</formula>
    </cfRule>
  </conditionalFormatting>
  <conditionalFormatting sqref="O868:O871">
    <cfRule type="cellIs" dxfId="269" priority="263" stopIfTrue="1" operator="lessThan">
      <formula>#REF!</formula>
    </cfRule>
  </conditionalFormatting>
  <conditionalFormatting sqref="O888">
    <cfRule type="cellIs" dxfId="268" priority="258" stopIfTrue="1" operator="lessThan">
      <formula>#REF!</formula>
    </cfRule>
  </conditionalFormatting>
  <conditionalFormatting sqref="O1042">
    <cfRule type="cellIs" dxfId="267" priority="262" stopIfTrue="1" operator="lessThan">
      <formula>#REF!</formula>
    </cfRule>
  </conditionalFormatting>
  <conditionalFormatting sqref="O1024">
    <cfRule type="cellIs" dxfId="266" priority="261" stopIfTrue="1" operator="lessThan">
      <formula>#REF!</formula>
    </cfRule>
  </conditionalFormatting>
  <conditionalFormatting sqref="O1023">
    <cfRule type="cellIs" dxfId="265" priority="260" stopIfTrue="1" operator="lessThan">
      <formula>#REF!</formula>
    </cfRule>
  </conditionalFormatting>
  <conditionalFormatting sqref="O889">
    <cfRule type="cellIs" dxfId="264" priority="254" stopIfTrue="1" operator="lessThan">
      <formula>#REF!</formula>
    </cfRule>
  </conditionalFormatting>
  <conditionalFormatting sqref="O1021">
    <cfRule type="cellIs" dxfId="263" priority="253" stopIfTrue="1" operator="lessThan">
      <formula>#REF!</formula>
    </cfRule>
  </conditionalFormatting>
  <conditionalFormatting sqref="O960">
    <cfRule type="cellIs" dxfId="262" priority="257" stopIfTrue="1" operator="lessThan">
      <formula>#REF!</formula>
    </cfRule>
  </conditionalFormatting>
  <conditionalFormatting sqref="O959">
    <cfRule type="cellIs" dxfId="261" priority="256" stopIfTrue="1" operator="lessThan">
      <formula>#REF!</formula>
    </cfRule>
  </conditionalFormatting>
  <conditionalFormatting sqref="O890:O891">
    <cfRule type="cellIs" dxfId="260" priority="255" stopIfTrue="1" operator="lessThan">
      <formula>#REF!</formula>
    </cfRule>
  </conditionalFormatting>
  <conditionalFormatting sqref="O906">
    <cfRule type="cellIs" dxfId="259" priority="252" stopIfTrue="1" operator="lessThan">
      <formula>#REF!</formula>
    </cfRule>
  </conditionalFormatting>
  <conditionalFormatting sqref="O905">
    <cfRule type="cellIs" dxfId="258" priority="251" stopIfTrue="1" operator="lessThan">
      <formula>#REF!</formula>
    </cfRule>
  </conditionalFormatting>
  <conditionalFormatting sqref="O904">
    <cfRule type="cellIs" dxfId="257" priority="250" stopIfTrue="1" operator="lessThan">
      <formula>#REF!</formula>
    </cfRule>
  </conditionalFormatting>
  <conditionalFormatting sqref="O903">
    <cfRule type="cellIs" dxfId="256" priority="249" stopIfTrue="1" operator="lessThan">
      <formula>#REF!</formula>
    </cfRule>
  </conditionalFormatting>
  <conditionalFormatting sqref="O892">
    <cfRule type="cellIs" dxfId="255" priority="248" stopIfTrue="1" operator="lessThan">
      <formula>#REF!</formula>
    </cfRule>
  </conditionalFormatting>
  <conditionalFormatting sqref="O897">
    <cfRule type="cellIs" dxfId="254" priority="247" stopIfTrue="1" operator="lessThan">
      <formula>#REF!</formula>
    </cfRule>
  </conditionalFormatting>
  <conditionalFormatting sqref="O896">
    <cfRule type="cellIs" dxfId="253" priority="246" stopIfTrue="1" operator="lessThan">
      <formula>#REF!</formula>
    </cfRule>
  </conditionalFormatting>
  <conditionalFormatting sqref="O895">
    <cfRule type="cellIs" dxfId="252" priority="245" stopIfTrue="1" operator="lessThan">
      <formula>#REF!</formula>
    </cfRule>
  </conditionalFormatting>
  <conditionalFormatting sqref="O894">
    <cfRule type="cellIs" dxfId="251" priority="244" stopIfTrue="1" operator="lessThan">
      <formula>#REF!</formula>
    </cfRule>
  </conditionalFormatting>
  <conditionalFormatting sqref="O893">
    <cfRule type="cellIs" dxfId="250" priority="243" stopIfTrue="1" operator="lessThan">
      <formula>#REF!</formula>
    </cfRule>
  </conditionalFormatting>
  <conditionalFormatting sqref="O898">
    <cfRule type="cellIs" dxfId="249" priority="242" stopIfTrue="1" operator="lessThan">
      <formula>#REF!</formula>
    </cfRule>
  </conditionalFormatting>
  <conditionalFormatting sqref="O899">
    <cfRule type="cellIs" dxfId="248" priority="239" stopIfTrue="1" operator="lessThan">
      <formula>#REF!</formula>
    </cfRule>
  </conditionalFormatting>
  <conditionalFormatting sqref="O901">
    <cfRule type="cellIs" dxfId="247" priority="241" stopIfTrue="1" operator="lessThan">
      <formula>#REF!</formula>
    </cfRule>
  </conditionalFormatting>
  <conditionalFormatting sqref="O900">
    <cfRule type="cellIs" dxfId="246" priority="240" stopIfTrue="1" operator="lessThan">
      <formula>#REF!</formula>
    </cfRule>
  </conditionalFormatting>
  <conditionalFormatting sqref="O902">
    <cfRule type="cellIs" dxfId="245" priority="238" stopIfTrue="1" operator="lessThan">
      <formula>#REF!</formula>
    </cfRule>
  </conditionalFormatting>
  <conditionalFormatting sqref="Q878">
    <cfRule type="cellIs" dxfId="244" priority="237" stopIfTrue="1" operator="lessThan">
      <formula>#REF!</formula>
    </cfRule>
  </conditionalFormatting>
  <conditionalFormatting sqref="O876:O877">
    <cfRule type="cellIs" dxfId="243" priority="236" stopIfTrue="1" operator="lessThan">
      <formula>#REF!</formula>
    </cfRule>
  </conditionalFormatting>
  <conditionalFormatting sqref="O913">
    <cfRule type="cellIs" dxfId="242" priority="235" stopIfTrue="1" operator="lessThan">
      <formula>#REF!</formula>
    </cfRule>
  </conditionalFormatting>
  <conditionalFormatting sqref="O912">
    <cfRule type="cellIs" dxfId="241" priority="234" stopIfTrue="1" operator="lessThan">
      <formula>#REF!</formula>
    </cfRule>
  </conditionalFormatting>
  <conditionalFormatting sqref="O911">
    <cfRule type="cellIs" dxfId="240" priority="233" stopIfTrue="1" operator="lessThan">
      <formula>#REF!</formula>
    </cfRule>
  </conditionalFormatting>
  <conditionalFormatting sqref="O907">
    <cfRule type="cellIs" dxfId="239" priority="230" stopIfTrue="1" operator="lessThan">
      <formula>#REF!</formula>
    </cfRule>
  </conditionalFormatting>
  <conditionalFormatting sqref="O909">
    <cfRule type="cellIs" dxfId="238" priority="232" stopIfTrue="1" operator="lessThan">
      <formula>#REF!</formula>
    </cfRule>
  </conditionalFormatting>
  <conditionalFormatting sqref="O908">
    <cfRule type="cellIs" dxfId="237" priority="231" stopIfTrue="1" operator="lessThan">
      <formula>#REF!</formula>
    </cfRule>
  </conditionalFormatting>
  <conditionalFormatting sqref="O919">
    <cfRule type="cellIs" dxfId="236" priority="229" stopIfTrue="1" operator="lessThan">
      <formula>#REF!</formula>
    </cfRule>
  </conditionalFormatting>
  <conditionalFormatting sqref="O918">
    <cfRule type="cellIs" dxfId="235" priority="228" stopIfTrue="1" operator="lessThan">
      <formula>#REF!</formula>
    </cfRule>
  </conditionalFormatting>
  <conditionalFormatting sqref="O914:O915">
    <cfRule type="cellIs" dxfId="234" priority="226" stopIfTrue="1" operator="lessThan">
      <formula>#REF!</formula>
    </cfRule>
  </conditionalFormatting>
  <conditionalFormatting sqref="O916">
    <cfRule type="cellIs" dxfId="233" priority="227" stopIfTrue="1" operator="lessThan">
      <formula>#REF!</formula>
    </cfRule>
  </conditionalFormatting>
  <conditionalFormatting sqref="O917">
    <cfRule type="cellIs" dxfId="232" priority="225" stopIfTrue="1" operator="lessThan">
      <formula>#REF!</formula>
    </cfRule>
  </conditionalFormatting>
  <conditionalFormatting sqref="O952">
    <cfRule type="cellIs" dxfId="231" priority="224" stopIfTrue="1" operator="lessThan">
      <formula>#REF!</formula>
    </cfRule>
  </conditionalFormatting>
  <conditionalFormatting sqref="O951">
    <cfRule type="cellIs" dxfId="230" priority="223" stopIfTrue="1" operator="lessThan">
      <formula>#REF!</formula>
    </cfRule>
  </conditionalFormatting>
  <conditionalFormatting sqref="O924">
    <cfRule type="cellIs" dxfId="229" priority="222" stopIfTrue="1" operator="lessThan">
      <formula>#REF!</formula>
    </cfRule>
  </conditionalFormatting>
  <conditionalFormatting sqref="O923">
    <cfRule type="cellIs" dxfId="228" priority="221" stopIfTrue="1" operator="lessThan">
      <formula>#REF!</formula>
    </cfRule>
  </conditionalFormatting>
  <conditionalFormatting sqref="O885:O887">
    <cfRule type="cellIs" dxfId="227" priority="220" stopIfTrue="1" operator="lessThan">
      <formula>#REF!</formula>
    </cfRule>
  </conditionalFormatting>
  <conditionalFormatting sqref="O925">
    <cfRule type="cellIs" dxfId="226" priority="219" stopIfTrue="1" operator="lessThan">
      <formula>#REF!</formula>
    </cfRule>
  </conditionalFormatting>
  <conditionalFormatting sqref="O945">
    <cfRule type="cellIs" dxfId="225" priority="218" stopIfTrue="1" operator="lessThan">
      <formula>#REF!</formula>
    </cfRule>
  </conditionalFormatting>
  <conditionalFormatting sqref="O944">
    <cfRule type="cellIs" dxfId="224" priority="217" stopIfTrue="1" operator="lessThan">
      <formula>#REF!</formula>
    </cfRule>
  </conditionalFormatting>
  <conditionalFormatting sqref="O943">
    <cfRule type="cellIs" dxfId="223" priority="216" stopIfTrue="1" operator="lessThan">
      <formula>#REF!</formula>
    </cfRule>
  </conditionalFormatting>
  <conditionalFormatting sqref="O939">
    <cfRule type="cellIs" dxfId="222" priority="213" stopIfTrue="1" operator="lessThan">
      <formula>#REF!</formula>
    </cfRule>
  </conditionalFormatting>
  <conditionalFormatting sqref="O941">
    <cfRule type="cellIs" dxfId="221" priority="215" stopIfTrue="1" operator="lessThan">
      <formula>#REF!</formula>
    </cfRule>
  </conditionalFormatting>
  <conditionalFormatting sqref="O940">
    <cfRule type="cellIs" dxfId="220" priority="214" stopIfTrue="1" operator="lessThan">
      <formula>#REF!</formula>
    </cfRule>
  </conditionalFormatting>
  <conditionalFormatting sqref="O942">
    <cfRule type="cellIs" dxfId="219" priority="212" stopIfTrue="1" operator="lessThan">
      <formula>#REF!</formula>
    </cfRule>
  </conditionalFormatting>
  <conditionalFormatting sqref="O947">
    <cfRule type="cellIs" dxfId="218" priority="209" stopIfTrue="1" operator="lessThan">
      <formula>#REF!</formula>
    </cfRule>
  </conditionalFormatting>
  <conditionalFormatting sqref="O949">
    <cfRule type="cellIs" dxfId="217" priority="211" stopIfTrue="1" operator="lessThan">
      <formula>#REF!</formula>
    </cfRule>
  </conditionalFormatting>
  <conditionalFormatting sqref="O948">
    <cfRule type="cellIs" dxfId="216" priority="210" stopIfTrue="1" operator="lessThan">
      <formula>#REF!</formula>
    </cfRule>
  </conditionalFormatting>
  <conditionalFormatting sqref="O934">
    <cfRule type="cellIs" dxfId="215" priority="208" stopIfTrue="1" operator="lessThan">
      <formula>#REF!</formula>
    </cfRule>
  </conditionalFormatting>
  <conditionalFormatting sqref="O933">
    <cfRule type="cellIs" dxfId="214" priority="207" stopIfTrue="1" operator="lessThan">
      <formula>#REF!</formula>
    </cfRule>
  </conditionalFormatting>
  <conditionalFormatting sqref="O932">
    <cfRule type="cellIs" dxfId="213" priority="206" stopIfTrue="1" operator="lessThan">
      <formula>#REF!</formula>
    </cfRule>
  </conditionalFormatting>
  <conditionalFormatting sqref="O929">
    <cfRule type="cellIs" dxfId="212" priority="205" stopIfTrue="1" operator="lessThan">
      <formula>#REF!</formula>
    </cfRule>
  </conditionalFormatting>
  <conditionalFormatting sqref="O930">
    <cfRule type="cellIs" dxfId="211" priority="204" stopIfTrue="1" operator="lessThan">
      <formula>#REF!</formula>
    </cfRule>
  </conditionalFormatting>
  <conditionalFormatting sqref="O935">
    <cfRule type="cellIs" dxfId="210" priority="201" stopIfTrue="1" operator="lessThan">
      <formula>#REF!</formula>
    </cfRule>
  </conditionalFormatting>
  <conditionalFormatting sqref="O937">
    <cfRule type="cellIs" dxfId="209" priority="203" stopIfTrue="1" operator="lessThan">
      <formula>#REF!</formula>
    </cfRule>
  </conditionalFormatting>
  <conditionalFormatting sqref="O936">
    <cfRule type="cellIs" dxfId="208" priority="202" stopIfTrue="1" operator="lessThan">
      <formula>#REF!</formula>
    </cfRule>
  </conditionalFormatting>
  <conditionalFormatting sqref="O938">
    <cfRule type="cellIs" dxfId="207" priority="200" stopIfTrue="1" operator="lessThan">
      <formula>#REF!</formula>
    </cfRule>
  </conditionalFormatting>
  <conditionalFormatting sqref="O910">
    <cfRule type="cellIs" dxfId="206" priority="199" stopIfTrue="1" operator="lessThan">
      <formula>#REF!</formula>
    </cfRule>
  </conditionalFormatting>
  <conditionalFormatting sqref="O926">
    <cfRule type="cellIs" dxfId="205" priority="198" stopIfTrue="1" operator="lessThan">
      <formula>#REF!</formula>
    </cfRule>
  </conditionalFormatting>
  <conditionalFormatting sqref="O927">
    <cfRule type="cellIs" dxfId="204" priority="197" stopIfTrue="1" operator="lessThan">
      <formula>#REF!</formula>
    </cfRule>
  </conditionalFormatting>
  <conditionalFormatting sqref="O928">
    <cfRule type="cellIs" dxfId="203" priority="196" stopIfTrue="1" operator="lessThan">
      <formula>#REF!</formula>
    </cfRule>
  </conditionalFormatting>
  <conditionalFormatting sqref="O920:O921">
    <cfRule type="cellIs" dxfId="202" priority="195" stopIfTrue="1" operator="lessThan">
      <formula>#REF!</formula>
    </cfRule>
  </conditionalFormatting>
  <conditionalFormatting sqref="O931">
    <cfRule type="cellIs" dxfId="201" priority="194" stopIfTrue="1" operator="lessThan">
      <formula>#REF!</formula>
    </cfRule>
  </conditionalFormatting>
  <conditionalFormatting sqref="O922">
    <cfRule type="cellIs" dxfId="200" priority="193" stopIfTrue="1" operator="lessThan">
      <formula>#REF!</formula>
    </cfRule>
  </conditionalFormatting>
  <conditionalFormatting sqref="O946">
    <cfRule type="cellIs" dxfId="199" priority="192" stopIfTrue="1" operator="lessThan">
      <formula>#REF!</formula>
    </cfRule>
  </conditionalFormatting>
  <conditionalFormatting sqref="O963">
    <cfRule type="cellIs" dxfId="198" priority="191" stopIfTrue="1" operator="lessThan">
      <formula>#REF!</formula>
    </cfRule>
  </conditionalFormatting>
  <conditionalFormatting sqref="O962">
    <cfRule type="cellIs" dxfId="197" priority="190" stopIfTrue="1" operator="lessThan">
      <formula>#REF!</formula>
    </cfRule>
  </conditionalFormatting>
  <conditionalFormatting sqref="O961">
    <cfRule type="cellIs" dxfId="196" priority="189" stopIfTrue="1" operator="lessThan">
      <formula>#REF!</formula>
    </cfRule>
  </conditionalFormatting>
  <conditionalFormatting sqref="O986">
    <cfRule type="cellIs" dxfId="195" priority="188" stopIfTrue="1" operator="lessThan">
      <formula>#REF!</formula>
    </cfRule>
  </conditionalFormatting>
  <conditionalFormatting sqref="O984">
    <cfRule type="cellIs" dxfId="194" priority="186" stopIfTrue="1" operator="lessThan">
      <formula>#REF!</formula>
    </cfRule>
  </conditionalFormatting>
  <conditionalFormatting sqref="O983">
    <cfRule type="cellIs" dxfId="193" priority="185" stopIfTrue="1" operator="lessThan">
      <formula>#REF!</formula>
    </cfRule>
  </conditionalFormatting>
  <conditionalFormatting sqref="O985">
    <cfRule type="cellIs" dxfId="192" priority="187" stopIfTrue="1" operator="lessThan">
      <formula>#REF!</formula>
    </cfRule>
  </conditionalFormatting>
  <conditionalFormatting sqref="O1017">
    <cfRule type="cellIs" dxfId="191" priority="182" stopIfTrue="1" operator="lessThan">
      <formula>#REF!</formula>
    </cfRule>
  </conditionalFormatting>
  <conditionalFormatting sqref="O1016">
    <cfRule type="cellIs" dxfId="190" priority="181" stopIfTrue="1" operator="lessThan">
      <formula>#REF!</formula>
    </cfRule>
  </conditionalFormatting>
  <conditionalFormatting sqref="O1015">
    <cfRule type="cellIs" dxfId="189" priority="184" stopIfTrue="1" operator="lessThan">
      <formula>#REF!</formula>
    </cfRule>
  </conditionalFormatting>
  <conditionalFormatting sqref="O1018">
    <cfRule type="cellIs" dxfId="188" priority="183" stopIfTrue="1" operator="lessThan">
      <formula>#REF!</formula>
    </cfRule>
  </conditionalFormatting>
  <conditionalFormatting sqref="O1014">
    <cfRule type="cellIs" dxfId="187" priority="180" stopIfTrue="1" operator="lessThan">
      <formula>#REF!</formula>
    </cfRule>
  </conditionalFormatting>
  <conditionalFormatting sqref="O1013">
    <cfRule type="cellIs" dxfId="186" priority="179" stopIfTrue="1" operator="lessThan">
      <formula>#REF!</formula>
    </cfRule>
  </conditionalFormatting>
  <conditionalFormatting sqref="O973">
    <cfRule type="cellIs" dxfId="185" priority="178" stopIfTrue="1" operator="lessThan">
      <formula>#REF!</formula>
    </cfRule>
  </conditionalFormatting>
  <conditionalFormatting sqref="O969:O970">
    <cfRule type="cellIs" dxfId="184" priority="175" stopIfTrue="1" operator="lessThan">
      <formula>#REF!</formula>
    </cfRule>
  </conditionalFormatting>
  <conditionalFormatting sqref="O968">
    <cfRule type="cellIs" dxfId="183" priority="174" stopIfTrue="1" operator="lessThan">
      <formula>#REF!</formula>
    </cfRule>
  </conditionalFormatting>
  <conditionalFormatting sqref="O967">
    <cfRule type="cellIs" dxfId="182" priority="177" stopIfTrue="1" operator="lessThan">
      <formula>#REF!</formula>
    </cfRule>
  </conditionalFormatting>
  <conditionalFormatting sqref="O971:O972">
    <cfRule type="cellIs" dxfId="181" priority="176" stopIfTrue="1" operator="lessThan">
      <formula>#REF!</formula>
    </cfRule>
  </conditionalFormatting>
  <conditionalFormatting sqref="O966">
    <cfRule type="cellIs" dxfId="180" priority="173" stopIfTrue="1" operator="lessThan">
      <formula>#REF!</formula>
    </cfRule>
  </conditionalFormatting>
  <conditionalFormatting sqref="O965">
    <cfRule type="cellIs" dxfId="179" priority="172" stopIfTrue="1" operator="lessThan">
      <formula>#REF!</formula>
    </cfRule>
  </conditionalFormatting>
  <conditionalFormatting sqref="O977">
    <cfRule type="cellIs" dxfId="178" priority="170" stopIfTrue="1" operator="lessThan">
      <formula>#REF!</formula>
    </cfRule>
  </conditionalFormatting>
  <conditionalFormatting sqref="O976">
    <cfRule type="cellIs" dxfId="177" priority="171" stopIfTrue="1" operator="lessThan">
      <formula>#REF!</formula>
    </cfRule>
  </conditionalFormatting>
  <conditionalFormatting sqref="O975">
    <cfRule type="cellIs" dxfId="176" priority="169" stopIfTrue="1" operator="lessThan">
      <formula>#REF!</formula>
    </cfRule>
  </conditionalFormatting>
  <conditionalFormatting sqref="O974">
    <cfRule type="cellIs" dxfId="175" priority="168" stopIfTrue="1" operator="lessThan">
      <formula>#REF!</formula>
    </cfRule>
  </conditionalFormatting>
  <conditionalFormatting sqref="O950">
    <cfRule type="cellIs" dxfId="174" priority="167" stopIfTrue="1" operator="lessThan">
      <formula>#REF!</formula>
    </cfRule>
  </conditionalFormatting>
  <conditionalFormatting sqref="O953">
    <cfRule type="cellIs" dxfId="173" priority="166" stopIfTrue="1" operator="lessThan">
      <formula>#REF!</formula>
    </cfRule>
  </conditionalFormatting>
  <conditionalFormatting sqref="O954">
    <cfRule type="cellIs" dxfId="172" priority="165" stopIfTrue="1" operator="lessThan">
      <formula>#REF!</formula>
    </cfRule>
  </conditionalFormatting>
  <conditionalFormatting sqref="O955">
    <cfRule type="cellIs" dxfId="171" priority="164" stopIfTrue="1" operator="lessThan">
      <formula>#REF!</formula>
    </cfRule>
  </conditionalFormatting>
  <conditionalFormatting sqref="O956">
    <cfRule type="cellIs" dxfId="170" priority="163" stopIfTrue="1" operator="lessThan">
      <formula>#REF!</formula>
    </cfRule>
  </conditionalFormatting>
  <conditionalFormatting sqref="O957">
    <cfRule type="cellIs" dxfId="169" priority="162" stopIfTrue="1" operator="lessThan">
      <formula>#REF!</formula>
    </cfRule>
  </conditionalFormatting>
  <conditionalFormatting sqref="O958">
    <cfRule type="cellIs" dxfId="168" priority="161" stopIfTrue="1" operator="lessThan">
      <formula>#REF!</formula>
    </cfRule>
  </conditionalFormatting>
  <conditionalFormatting sqref="O964">
    <cfRule type="cellIs" dxfId="167" priority="160" stopIfTrue="1" operator="lessThan">
      <formula>#REF!</formula>
    </cfRule>
  </conditionalFormatting>
  <conditionalFormatting sqref="O991">
    <cfRule type="cellIs" dxfId="166" priority="158" stopIfTrue="1" operator="lessThan">
      <formula>#REF!</formula>
    </cfRule>
  </conditionalFormatting>
  <conditionalFormatting sqref="O992">
    <cfRule type="cellIs" dxfId="165" priority="159" stopIfTrue="1" operator="lessThan">
      <formula>#REF!</formula>
    </cfRule>
  </conditionalFormatting>
  <conditionalFormatting sqref="O1010">
    <cfRule type="cellIs" dxfId="164" priority="157" stopIfTrue="1" operator="lessThan">
      <formula>#REF!</formula>
    </cfRule>
  </conditionalFormatting>
  <conditionalFormatting sqref="O1009">
    <cfRule type="cellIs" dxfId="163" priority="156" stopIfTrue="1" operator="lessThan">
      <formula>#REF!</formula>
    </cfRule>
  </conditionalFormatting>
  <conditionalFormatting sqref="O990">
    <cfRule type="cellIs" dxfId="162" priority="154" stopIfTrue="1" operator="lessThan">
      <formula>#REF!</formula>
    </cfRule>
  </conditionalFormatting>
  <conditionalFormatting sqref="O989">
    <cfRule type="cellIs" dxfId="161" priority="155" stopIfTrue="1" operator="lessThan">
      <formula>#REF!</formula>
    </cfRule>
  </conditionalFormatting>
  <conditionalFormatting sqref="O987">
    <cfRule type="cellIs" dxfId="160" priority="153" stopIfTrue="1" operator="lessThan">
      <formula>#REF!</formula>
    </cfRule>
  </conditionalFormatting>
  <conditionalFormatting sqref="O988">
    <cfRule type="cellIs" dxfId="159" priority="152" stopIfTrue="1" operator="lessThan">
      <formula>#REF!</formula>
    </cfRule>
  </conditionalFormatting>
  <conditionalFormatting sqref="O978:O982">
    <cfRule type="cellIs" dxfId="158" priority="151" stopIfTrue="1" operator="lessThan">
      <formula>#REF!</formula>
    </cfRule>
  </conditionalFormatting>
  <conditionalFormatting sqref="O1006">
    <cfRule type="cellIs" dxfId="157" priority="149" stopIfTrue="1" operator="lessThan">
      <formula>#REF!</formula>
    </cfRule>
  </conditionalFormatting>
  <conditionalFormatting sqref="O1007">
    <cfRule type="cellIs" dxfId="156" priority="150" stopIfTrue="1" operator="lessThan">
      <formula>#REF!</formula>
    </cfRule>
  </conditionalFormatting>
  <conditionalFormatting sqref="O1005">
    <cfRule type="cellIs" dxfId="155" priority="148" stopIfTrue="1" operator="lessThan">
      <formula>#REF!</formula>
    </cfRule>
  </conditionalFormatting>
  <conditionalFormatting sqref="O1004">
    <cfRule type="cellIs" dxfId="154" priority="147" stopIfTrue="1" operator="lessThan">
      <formula>#REF!</formula>
    </cfRule>
  </conditionalFormatting>
  <conditionalFormatting sqref="O1003">
    <cfRule type="cellIs" dxfId="153" priority="146" stopIfTrue="1" operator="lessThan">
      <formula>#REF!</formula>
    </cfRule>
  </conditionalFormatting>
  <conditionalFormatting sqref="O1001">
    <cfRule type="cellIs" dxfId="152" priority="144" stopIfTrue="1" operator="lessThan">
      <formula>#REF!</formula>
    </cfRule>
  </conditionalFormatting>
  <conditionalFormatting sqref="O1000">
    <cfRule type="cellIs" dxfId="151" priority="143" stopIfTrue="1" operator="lessThan">
      <formula>#REF!</formula>
    </cfRule>
  </conditionalFormatting>
  <conditionalFormatting sqref="O999">
    <cfRule type="cellIs" dxfId="150" priority="145" stopIfTrue="1" operator="lessThan">
      <formula>#REF!</formula>
    </cfRule>
  </conditionalFormatting>
  <conditionalFormatting sqref="O993:O997">
    <cfRule type="cellIs" dxfId="149" priority="142" stopIfTrue="1" operator="lessThan">
      <formula>#REF!</formula>
    </cfRule>
  </conditionalFormatting>
  <conditionalFormatting sqref="O998">
    <cfRule type="cellIs" dxfId="148" priority="141" stopIfTrue="1" operator="lessThan">
      <formula>#REF!</formula>
    </cfRule>
  </conditionalFormatting>
  <conditionalFormatting sqref="O1002">
    <cfRule type="cellIs" dxfId="147" priority="140" stopIfTrue="1" operator="lessThan">
      <formula>#REF!</formula>
    </cfRule>
  </conditionalFormatting>
  <conditionalFormatting sqref="O1011:O1012">
    <cfRule type="cellIs" dxfId="146" priority="139" stopIfTrue="1" operator="lessThan">
      <formula>#REF!</formula>
    </cfRule>
  </conditionalFormatting>
  <conditionalFormatting sqref="O1146">
    <cfRule type="cellIs" dxfId="145" priority="138" stopIfTrue="1" operator="lessThan">
      <formula>#REF!</formula>
    </cfRule>
  </conditionalFormatting>
  <conditionalFormatting sqref="O1105">
    <cfRule type="cellIs" dxfId="144" priority="137" stopIfTrue="1" operator="lessThan">
      <formula>#REF!</formula>
    </cfRule>
  </conditionalFormatting>
  <conditionalFormatting sqref="O1095">
    <cfRule type="cellIs" dxfId="143" priority="135" stopIfTrue="1" operator="lessThan">
      <formula>#REF!</formula>
    </cfRule>
  </conditionalFormatting>
  <conditionalFormatting sqref="O1094">
    <cfRule type="cellIs" dxfId="142" priority="134" stopIfTrue="1" operator="lessThan">
      <formula>#REF!</formula>
    </cfRule>
  </conditionalFormatting>
  <conditionalFormatting sqref="O1096">
    <cfRule type="cellIs" dxfId="141" priority="136" stopIfTrue="1" operator="lessThan">
      <formula>#REF!</formula>
    </cfRule>
  </conditionalFormatting>
  <conditionalFormatting sqref="O1020">
    <cfRule type="cellIs" dxfId="140" priority="133" stopIfTrue="1" operator="lessThan">
      <formula>#REF!</formula>
    </cfRule>
  </conditionalFormatting>
  <conditionalFormatting sqref="O1019">
    <cfRule type="cellIs" dxfId="139" priority="132" stopIfTrue="1" operator="lessThan">
      <formula>#REF!</formula>
    </cfRule>
  </conditionalFormatting>
  <conditionalFormatting sqref="O1029">
    <cfRule type="cellIs" dxfId="138" priority="131" stopIfTrue="1" operator="lessThan">
      <formula>#REF!</formula>
    </cfRule>
  </conditionalFormatting>
  <conditionalFormatting sqref="O1028">
    <cfRule type="cellIs" dxfId="137" priority="130" stopIfTrue="1" operator="lessThan">
      <formula>#REF!</formula>
    </cfRule>
  </conditionalFormatting>
  <conditionalFormatting sqref="O1027">
    <cfRule type="cellIs" dxfId="136" priority="129" stopIfTrue="1" operator="lessThan">
      <formula>#REF!</formula>
    </cfRule>
  </conditionalFormatting>
  <conditionalFormatting sqref="O1025">
    <cfRule type="cellIs" dxfId="135" priority="128" stopIfTrue="1" operator="lessThan">
      <formula>#REF!</formula>
    </cfRule>
  </conditionalFormatting>
  <conditionalFormatting sqref="O1038">
    <cfRule type="cellIs" dxfId="134" priority="124" stopIfTrue="1" operator="lessThan">
      <formula>#REF!</formula>
    </cfRule>
  </conditionalFormatting>
  <conditionalFormatting sqref="O1041">
    <cfRule type="cellIs" dxfId="133" priority="127" stopIfTrue="1" operator="lessThan">
      <formula>#REF!</formula>
    </cfRule>
  </conditionalFormatting>
  <conditionalFormatting sqref="O1040">
    <cfRule type="cellIs" dxfId="132" priority="126" stopIfTrue="1" operator="lessThan">
      <formula>#REF!</formula>
    </cfRule>
  </conditionalFormatting>
  <conditionalFormatting sqref="O1039">
    <cfRule type="cellIs" dxfId="131" priority="125" stopIfTrue="1" operator="lessThan">
      <formula>#REF!</formula>
    </cfRule>
  </conditionalFormatting>
  <conditionalFormatting sqref="O1037">
    <cfRule type="cellIs" dxfId="130" priority="123" stopIfTrue="1" operator="lessThan">
      <formula>#REF!</formula>
    </cfRule>
  </conditionalFormatting>
  <conditionalFormatting sqref="O1036">
    <cfRule type="cellIs" dxfId="129" priority="122" stopIfTrue="1" operator="lessThan">
      <formula>#REF!</formula>
    </cfRule>
  </conditionalFormatting>
  <conditionalFormatting sqref="O1035">
    <cfRule type="cellIs" dxfId="128" priority="121" stopIfTrue="1" operator="lessThan">
      <formula>#REF!</formula>
    </cfRule>
  </conditionalFormatting>
  <conditionalFormatting sqref="O1032">
    <cfRule type="cellIs" dxfId="127" priority="118" stopIfTrue="1" operator="lessThan">
      <formula>#REF!</formula>
    </cfRule>
  </conditionalFormatting>
  <conditionalFormatting sqref="O1031">
    <cfRule type="cellIs" dxfId="126" priority="120" stopIfTrue="1" operator="lessThan">
      <formula>#REF!</formula>
    </cfRule>
  </conditionalFormatting>
  <conditionalFormatting sqref="O1034">
    <cfRule type="cellIs" dxfId="125" priority="119" stopIfTrue="1" operator="lessThan">
      <formula>#REF!</formula>
    </cfRule>
  </conditionalFormatting>
  <conditionalFormatting sqref="O1030">
    <cfRule type="cellIs" dxfId="124" priority="117" stopIfTrue="1" operator="lessThan">
      <formula>#REF!</formula>
    </cfRule>
  </conditionalFormatting>
  <conditionalFormatting sqref="O1008">
    <cfRule type="cellIs" dxfId="123" priority="116" stopIfTrue="1" operator="lessThan">
      <formula>#REF!</formula>
    </cfRule>
  </conditionalFormatting>
  <conditionalFormatting sqref="O1026">
    <cfRule type="cellIs" dxfId="122" priority="115" stopIfTrue="1" operator="lessThan">
      <formula>#REF!</formula>
    </cfRule>
  </conditionalFormatting>
  <conditionalFormatting sqref="O1033">
    <cfRule type="cellIs" dxfId="121" priority="114" stopIfTrue="1" operator="lessThan">
      <formula>#REF!</formula>
    </cfRule>
  </conditionalFormatting>
  <conditionalFormatting sqref="O1046">
    <cfRule type="cellIs" dxfId="120" priority="113" stopIfTrue="1" operator="lessThan">
      <formula>#REF!</formula>
    </cfRule>
  </conditionalFormatting>
  <conditionalFormatting sqref="O1045">
    <cfRule type="cellIs" dxfId="119" priority="112" stopIfTrue="1" operator="lessThan">
      <formula>#REF!</formula>
    </cfRule>
  </conditionalFormatting>
  <conditionalFormatting sqref="O1087">
    <cfRule type="cellIs" dxfId="118" priority="111" stopIfTrue="1" operator="lessThan">
      <formula>#REF!</formula>
    </cfRule>
  </conditionalFormatting>
  <conditionalFormatting sqref="O1050">
    <cfRule type="cellIs" dxfId="117" priority="109" stopIfTrue="1" operator="lessThan">
      <formula>#REF!</formula>
    </cfRule>
  </conditionalFormatting>
  <conditionalFormatting sqref="O1086">
    <cfRule type="cellIs" dxfId="116" priority="110" stopIfTrue="1" operator="lessThan">
      <formula>#REF!</formula>
    </cfRule>
  </conditionalFormatting>
  <conditionalFormatting sqref="O1047">
    <cfRule type="cellIs" dxfId="115" priority="108" stopIfTrue="1" operator="lessThan">
      <formula>#REF!</formula>
    </cfRule>
  </conditionalFormatting>
  <conditionalFormatting sqref="O1043">
    <cfRule type="cellIs" dxfId="114" priority="107" stopIfTrue="1" operator="lessThan">
      <formula>#REF!</formula>
    </cfRule>
  </conditionalFormatting>
  <conditionalFormatting sqref="O1053">
    <cfRule type="cellIs" dxfId="113" priority="106" stopIfTrue="1" operator="lessThan">
      <formula>#REF!</formula>
    </cfRule>
  </conditionalFormatting>
  <conditionalFormatting sqref="O1052">
    <cfRule type="cellIs" dxfId="112" priority="105" stopIfTrue="1" operator="lessThan">
      <formula>#REF!</formula>
    </cfRule>
  </conditionalFormatting>
  <conditionalFormatting sqref="O1051">
    <cfRule type="cellIs" dxfId="111" priority="104" stopIfTrue="1" operator="lessThan">
      <formula>#REF!</formula>
    </cfRule>
  </conditionalFormatting>
  <conditionalFormatting sqref="O1066">
    <cfRule type="cellIs" dxfId="110" priority="103" stopIfTrue="1" operator="lessThan">
      <formula>#REF!</formula>
    </cfRule>
  </conditionalFormatting>
  <conditionalFormatting sqref="O1062">
    <cfRule type="cellIs" dxfId="109" priority="101" stopIfTrue="1" operator="lessThan">
      <formula>#REF!</formula>
    </cfRule>
  </conditionalFormatting>
  <conditionalFormatting sqref="O1065">
    <cfRule type="cellIs" dxfId="108" priority="102" stopIfTrue="1" operator="lessThan">
      <formula>#REF!</formula>
    </cfRule>
  </conditionalFormatting>
  <conditionalFormatting sqref="O1061">
    <cfRule type="cellIs" dxfId="107" priority="100" stopIfTrue="1" operator="lessThan">
      <formula>#REF!</formula>
    </cfRule>
  </conditionalFormatting>
  <conditionalFormatting sqref="O1060">
    <cfRule type="cellIs" dxfId="106" priority="99" stopIfTrue="1" operator="lessThan">
      <formula>#REF!</formula>
    </cfRule>
  </conditionalFormatting>
  <conditionalFormatting sqref="O1059">
    <cfRule type="cellIs" dxfId="105" priority="98" stopIfTrue="1" operator="lessThan">
      <formula>#REF!</formula>
    </cfRule>
  </conditionalFormatting>
  <conditionalFormatting sqref="O1057">
    <cfRule type="cellIs" dxfId="104" priority="95" stopIfTrue="1" operator="lessThan">
      <formula>#REF!</formula>
    </cfRule>
  </conditionalFormatting>
  <conditionalFormatting sqref="O1056">
    <cfRule type="cellIs" dxfId="103" priority="94" stopIfTrue="1" operator="lessThan">
      <formula>#REF!</formula>
    </cfRule>
  </conditionalFormatting>
  <conditionalFormatting sqref="O1055">
    <cfRule type="cellIs" dxfId="102" priority="97" stopIfTrue="1" operator="lessThan">
      <formula>#REF!</formula>
    </cfRule>
  </conditionalFormatting>
  <conditionalFormatting sqref="O1058">
    <cfRule type="cellIs" dxfId="101" priority="96" stopIfTrue="1" operator="lessThan">
      <formula>#REF!</formula>
    </cfRule>
  </conditionalFormatting>
  <conditionalFormatting sqref="O1054">
    <cfRule type="cellIs" dxfId="100" priority="93" stopIfTrue="1" operator="lessThan">
      <formula>#REF!</formula>
    </cfRule>
  </conditionalFormatting>
  <conditionalFormatting sqref="O1048">
    <cfRule type="cellIs" dxfId="99" priority="92" stopIfTrue="1" operator="lessThan">
      <formula>#REF!</formula>
    </cfRule>
  </conditionalFormatting>
  <conditionalFormatting sqref="O1049">
    <cfRule type="cellIs" dxfId="98" priority="91" stopIfTrue="1" operator="lessThan">
      <formula>#REF!</formula>
    </cfRule>
  </conditionalFormatting>
  <conditionalFormatting sqref="O1070">
    <cfRule type="cellIs" dxfId="97" priority="90" stopIfTrue="1" operator="lessThan">
      <formula>#REF!</formula>
    </cfRule>
  </conditionalFormatting>
  <conditionalFormatting sqref="O1069">
    <cfRule type="cellIs" dxfId="96" priority="89" stopIfTrue="1" operator="lessThan">
      <formula>#REF!</formula>
    </cfRule>
  </conditionalFormatting>
  <conditionalFormatting sqref="O1085">
    <cfRule type="cellIs" dxfId="95" priority="88" stopIfTrue="1" operator="lessThan">
      <formula>#REF!</formula>
    </cfRule>
  </conditionalFormatting>
  <conditionalFormatting sqref="O1084">
    <cfRule type="cellIs" dxfId="94" priority="87" stopIfTrue="1" operator="lessThan">
      <formula>#REF!</formula>
    </cfRule>
  </conditionalFormatting>
  <conditionalFormatting sqref="O1080">
    <cfRule type="cellIs" dxfId="93" priority="85" stopIfTrue="1" operator="lessThan">
      <formula>#REF!</formula>
    </cfRule>
  </conditionalFormatting>
  <conditionalFormatting sqref="O1081">
    <cfRule type="cellIs" dxfId="92" priority="86" stopIfTrue="1" operator="lessThan">
      <formula>#REF!</formula>
    </cfRule>
  </conditionalFormatting>
  <conditionalFormatting sqref="O1079">
    <cfRule type="cellIs" dxfId="91" priority="84" stopIfTrue="1" operator="lessThan">
      <formula>#REF!</formula>
    </cfRule>
  </conditionalFormatting>
  <conditionalFormatting sqref="O1074">
    <cfRule type="cellIs" dxfId="90" priority="82" stopIfTrue="1" operator="lessThan">
      <formula>#REF!</formula>
    </cfRule>
  </conditionalFormatting>
  <conditionalFormatting sqref="O1076">
    <cfRule type="cellIs" dxfId="89" priority="83" stopIfTrue="1" operator="lessThan">
      <formula>#REF!</formula>
    </cfRule>
  </conditionalFormatting>
  <conditionalFormatting sqref="O1063">
    <cfRule type="cellIs" dxfId="88" priority="81" stopIfTrue="1" operator="lessThan">
      <formula>#REF!</formula>
    </cfRule>
  </conditionalFormatting>
  <conditionalFormatting sqref="O1064">
    <cfRule type="cellIs" dxfId="87" priority="80" stopIfTrue="1" operator="lessThan">
      <formula>#REF!</formula>
    </cfRule>
  </conditionalFormatting>
  <conditionalFormatting sqref="O1071:O1073">
    <cfRule type="cellIs" dxfId="86" priority="79" stopIfTrue="1" operator="lessThan">
      <formula>#REF!</formula>
    </cfRule>
  </conditionalFormatting>
  <conditionalFormatting sqref="O1067">
    <cfRule type="cellIs" dxfId="85" priority="78" stopIfTrue="1" operator="lessThan">
      <formula>#REF!</formula>
    </cfRule>
  </conditionalFormatting>
  <conditionalFormatting sqref="O1068">
    <cfRule type="cellIs" dxfId="84" priority="77" stopIfTrue="1" operator="lessThan">
      <formula>#REF!</formula>
    </cfRule>
  </conditionalFormatting>
  <conditionalFormatting sqref="O1077:O1078">
    <cfRule type="cellIs" dxfId="83" priority="76" stopIfTrue="1" operator="lessThan">
      <formula>#REF!</formula>
    </cfRule>
  </conditionalFormatting>
  <conditionalFormatting sqref="O1075">
    <cfRule type="cellIs" dxfId="82" priority="75" stopIfTrue="1" operator="lessThan">
      <formula>#REF!</formula>
    </cfRule>
  </conditionalFormatting>
  <conditionalFormatting sqref="O1098">
    <cfRule type="cellIs" dxfId="81" priority="74" stopIfTrue="1" operator="lessThan">
      <formula>#REF!</formula>
    </cfRule>
  </conditionalFormatting>
  <conditionalFormatting sqref="O1097">
    <cfRule type="cellIs" dxfId="80" priority="73" stopIfTrue="1" operator="lessThan">
      <formula>#REF!</formula>
    </cfRule>
  </conditionalFormatting>
  <conditionalFormatting sqref="O1143">
    <cfRule type="cellIs" dxfId="79" priority="72" stopIfTrue="1" operator="lessThan">
      <formula>#REF!</formula>
    </cfRule>
  </conditionalFormatting>
  <conditionalFormatting sqref="O1142">
    <cfRule type="cellIs" dxfId="78" priority="71" stopIfTrue="1" operator="lessThan">
      <formula>#REF!</formula>
    </cfRule>
  </conditionalFormatting>
  <conditionalFormatting sqref="O1141">
    <cfRule type="cellIs" dxfId="77" priority="70" stopIfTrue="1" operator="lessThan">
      <formula>#REF!</formula>
    </cfRule>
  </conditionalFormatting>
  <conditionalFormatting sqref="O1108">
    <cfRule type="cellIs" dxfId="76" priority="66" stopIfTrue="1" operator="lessThan">
      <formula>#REF!</formula>
    </cfRule>
  </conditionalFormatting>
  <conditionalFormatting sqref="O1140">
    <cfRule type="cellIs" dxfId="75" priority="69" stopIfTrue="1" operator="lessThan">
      <formula>#REF!</formula>
    </cfRule>
  </conditionalFormatting>
  <conditionalFormatting sqref="O1110">
    <cfRule type="cellIs" dxfId="74" priority="68" stopIfTrue="1" operator="lessThan">
      <formula>#REF!</formula>
    </cfRule>
  </conditionalFormatting>
  <conditionalFormatting sqref="O1109">
    <cfRule type="cellIs" dxfId="73" priority="67" stopIfTrue="1" operator="lessThan">
      <formula>#REF!</formula>
    </cfRule>
  </conditionalFormatting>
  <conditionalFormatting sqref="O1107">
    <cfRule type="cellIs" dxfId="72" priority="65" stopIfTrue="1" operator="lessThan">
      <formula>#REF!</formula>
    </cfRule>
  </conditionalFormatting>
  <conditionalFormatting sqref="O1106">
    <cfRule type="cellIs" dxfId="71" priority="64" stopIfTrue="1" operator="lessThan">
      <formula>#REF!</formula>
    </cfRule>
  </conditionalFormatting>
  <conditionalFormatting sqref="O1134">
    <cfRule type="cellIs" dxfId="70" priority="63" stopIfTrue="1" operator="lessThan">
      <formula>#REF!</formula>
    </cfRule>
  </conditionalFormatting>
  <conditionalFormatting sqref="O1133">
    <cfRule type="cellIs" dxfId="69" priority="62" stopIfTrue="1" operator="lessThan">
      <formula>#REF!</formula>
    </cfRule>
  </conditionalFormatting>
  <conditionalFormatting sqref="O1117">
    <cfRule type="cellIs" dxfId="68" priority="61" stopIfTrue="1" operator="lessThan">
      <formula>#REF!</formula>
    </cfRule>
  </conditionalFormatting>
  <conditionalFormatting sqref="O1112">
    <cfRule type="cellIs" dxfId="67" priority="57" stopIfTrue="1" operator="lessThan">
      <formula>#REF!</formula>
    </cfRule>
  </conditionalFormatting>
  <conditionalFormatting sqref="O1116">
    <cfRule type="cellIs" dxfId="66" priority="60" stopIfTrue="1" operator="lessThan">
      <formula>#REF!</formula>
    </cfRule>
  </conditionalFormatting>
  <conditionalFormatting sqref="O1115">
    <cfRule type="cellIs" dxfId="65" priority="59" stopIfTrue="1" operator="lessThan">
      <formula>#REF!</formula>
    </cfRule>
  </conditionalFormatting>
  <conditionalFormatting sqref="O1114">
    <cfRule type="cellIs" dxfId="64" priority="58" stopIfTrue="1" operator="lessThan">
      <formula>#REF!</formula>
    </cfRule>
  </conditionalFormatting>
  <conditionalFormatting sqref="O1137">
    <cfRule type="cellIs" dxfId="63" priority="55" stopIfTrue="1" operator="lessThan">
      <formula>#REF!</formula>
    </cfRule>
  </conditionalFormatting>
  <conditionalFormatting sqref="O1138">
    <cfRule type="cellIs" dxfId="62" priority="56" stopIfTrue="1" operator="lessThan">
      <formula>#REF!</formula>
    </cfRule>
  </conditionalFormatting>
  <conditionalFormatting sqref="O1136">
    <cfRule type="cellIs" dxfId="61" priority="54" stopIfTrue="1" operator="lessThan">
      <formula>#REF!</formula>
    </cfRule>
  </conditionalFormatting>
  <conditionalFormatting sqref="O1135">
    <cfRule type="cellIs" dxfId="60" priority="53" stopIfTrue="1" operator="lessThan">
      <formula>#REF!</formula>
    </cfRule>
  </conditionalFormatting>
  <conditionalFormatting sqref="O1082:O1083">
    <cfRule type="cellIs" dxfId="59" priority="52" stopIfTrue="1" operator="lessThan">
      <formula>#REF!</formula>
    </cfRule>
  </conditionalFormatting>
  <conditionalFormatting sqref="O1091">
    <cfRule type="cellIs" dxfId="58" priority="51" stopIfTrue="1" operator="lessThan">
      <formula>#REF!</formula>
    </cfRule>
  </conditionalFormatting>
  <conditionalFormatting sqref="O1092:O1093">
    <cfRule type="cellIs" dxfId="57" priority="50" stopIfTrue="1" operator="lessThan">
      <formula>#REF!</formula>
    </cfRule>
  </conditionalFormatting>
  <conditionalFormatting sqref="O1099:O1104">
    <cfRule type="cellIs" dxfId="56" priority="49" stopIfTrue="1" operator="lessThan">
      <formula>#REF!</formula>
    </cfRule>
  </conditionalFormatting>
  <conditionalFormatting sqref="P1097">
    <cfRule type="cellIs" dxfId="55" priority="48" stopIfTrue="1" operator="lessThan">
      <formula>#REF!</formula>
    </cfRule>
  </conditionalFormatting>
  <conditionalFormatting sqref="O1111">
    <cfRule type="cellIs" dxfId="54" priority="47" stopIfTrue="1" operator="lessThan">
      <formula>#REF!</formula>
    </cfRule>
  </conditionalFormatting>
  <conditionalFormatting sqref="O1130">
    <cfRule type="cellIs" dxfId="53" priority="44" stopIfTrue="1" operator="lessThan">
      <formula>#REF!</formula>
    </cfRule>
  </conditionalFormatting>
  <conditionalFormatting sqref="O1132">
    <cfRule type="cellIs" dxfId="52" priority="46" stopIfTrue="1" operator="lessThan">
      <formula>#REF!</formula>
    </cfRule>
  </conditionalFormatting>
  <conditionalFormatting sqref="O1131">
    <cfRule type="cellIs" dxfId="51" priority="45" stopIfTrue="1" operator="lessThan">
      <formula>#REF!</formula>
    </cfRule>
  </conditionalFormatting>
  <conditionalFormatting sqref="O1129">
    <cfRule type="cellIs" dxfId="50" priority="43" stopIfTrue="1" operator="lessThan">
      <formula>#REF!</formula>
    </cfRule>
  </conditionalFormatting>
  <conditionalFormatting sqref="O1128">
    <cfRule type="cellIs" dxfId="49" priority="42" stopIfTrue="1" operator="lessThan">
      <formula>#REF!</formula>
    </cfRule>
  </conditionalFormatting>
  <conditionalFormatting sqref="O1127">
    <cfRule type="cellIs" dxfId="48" priority="41" stopIfTrue="1" operator="lessThan">
      <formula>#REF!</formula>
    </cfRule>
  </conditionalFormatting>
  <conditionalFormatting sqref="O1126">
    <cfRule type="cellIs" dxfId="47" priority="40" stopIfTrue="1" operator="lessThan">
      <formula>#REF!</formula>
    </cfRule>
  </conditionalFormatting>
  <conditionalFormatting sqref="O1125">
    <cfRule type="cellIs" dxfId="46" priority="39" stopIfTrue="1" operator="lessThan">
      <formula>#REF!</formula>
    </cfRule>
  </conditionalFormatting>
  <conditionalFormatting sqref="O1121">
    <cfRule type="cellIs" dxfId="45" priority="36" stopIfTrue="1" operator="lessThan">
      <formula>#REF!</formula>
    </cfRule>
  </conditionalFormatting>
  <conditionalFormatting sqref="O1123">
    <cfRule type="cellIs" dxfId="44" priority="38" stopIfTrue="1" operator="lessThan">
      <formula>#REF!</formula>
    </cfRule>
  </conditionalFormatting>
  <conditionalFormatting sqref="O1122">
    <cfRule type="cellIs" dxfId="43" priority="37" stopIfTrue="1" operator="lessThan">
      <formula>#REF!</formula>
    </cfRule>
  </conditionalFormatting>
  <conditionalFormatting sqref="O1118">
    <cfRule type="cellIs" dxfId="42" priority="35" stopIfTrue="1" operator="lessThan">
      <formula>#REF!</formula>
    </cfRule>
  </conditionalFormatting>
  <conditionalFormatting sqref="O1113">
    <cfRule type="cellIs" dxfId="41" priority="34" stopIfTrue="1" operator="lessThan">
      <formula>#REF!</formula>
    </cfRule>
  </conditionalFormatting>
  <conditionalFormatting sqref="O1119">
    <cfRule type="cellIs" dxfId="40" priority="33" stopIfTrue="1" operator="lessThan">
      <formula>#REF!</formula>
    </cfRule>
  </conditionalFormatting>
  <conditionalFormatting sqref="O1120">
    <cfRule type="cellIs" dxfId="39" priority="32" stopIfTrue="1" operator="lessThan">
      <formula>#REF!</formula>
    </cfRule>
  </conditionalFormatting>
  <conditionalFormatting sqref="O1124">
    <cfRule type="cellIs" dxfId="38" priority="31" stopIfTrue="1" operator="lessThan">
      <formula>#REF!</formula>
    </cfRule>
  </conditionalFormatting>
  <conditionalFormatting sqref="O1169">
    <cfRule type="cellIs" dxfId="37" priority="30" stopIfTrue="1" operator="lessThan">
      <formula>#REF!</formula>
    </cfRule>
  </conditionalFormatting>
  <conditionalFormatting sqref="O1156">
    <cfRule type="cellIs" dxfId="36" priority="29" stopIfTrue="1" operator="lessThan">
      <formula>#REF!</formula>
    </cfRule>
  </conditionalFormatting>
  <conditionalFormatting sqref="O1149">
    <cfRule type="cellIs" dxfId="35" priority="28" stopIfTrue="1" operator="lessThan">
      <formula>#REF!</formula>
    </cfRule>
  </conditionalFormatting>
  <conditionalFormatting sqref="O1148">
    <cfRule type="cellIs" dxfId="34" priority="27" stopIfTrue="1" operator="lessThan">
      <formula>#REF!</formula>
    </cfRule>
  </conditionalFormatting>
  <conditionalFormatting sqref="O1147">
    <cfRule type="cellIs" dxfId="33" priority="26" stopIfTrue="1" operator="lessThan">
      <formula>#REF!</formula>
    </cfRule>
  </conditionalFormatting>
  <conditionalFormatting sqref="O1164">
    <cfRule type="cellIs" dxfId="32" priority="25" stopIfTrue="1" operator="lessThan">
      <formula>#REF!</formula>
    </cfRule>
  </conditionalFormatting>
  <conditionalFormatting sqref="O1163">
    <cfRule type="cellIs" dxfId="31" priority="24" stopIfTrue="1" operator="lessThan">
      <formula>#REF!</formula>
    </cfRule>
  </conditionalFormatting>
  <conditionalFormatting sqref="O1162">
    <cfRule type="cellIs" dxfId="30" priority="23" stopIfTrue="1" operator="lessThan">
      <formula>#REF!</formula>
    </cfRule>
  </conditionalFormatting>
  <conditionalFormatting sqref="O1161">
    <cfRule type="cellIs" dxfId="29" priority="22" stopIfTrue="1" operator="lessThan">
      <formula>#REF!</formula>
    </cfRule>
  </conditionalFormatting>
  <conditionalFormatting sqref="O1160">
    <cfRule type="cellIs" dxfId="28" priority="21" stopIfTrue="1" operator="lessThan">
      <formula>#REF!</formula>
    </cfRule>
  </conditionalFormatting>
  <conditionalFormatting sqref="O1158">
    <cfRule type="cellIs" dxfId="27" priority="20" stopIfTrue="1" operator="lessThan">
      <formula>#REF!</formula>
    </cfRule>
  </conditionalFormatting>
  <conditionalFormatting sqref="O1157">
    <cfRule type="cellIs" dxfId="26" priority="19" stopIfTrue="1" operator="lessThan">
      <formula>#REF!</formula>
    </cfRule>
  </conditionalFormatting>
  <conditionalFormatting sqref="O1168">
    <cfRule type="cellIs" dxfId="25" priority="18" stopIfTrue="1" operator="lessThan">
      <formula>#REF!</formula>
    </cfRule>
  </conditionalFormatting>
  <conditionalFormatting sqref="O1167">
    <cfRule type="cellIs" dxfId="24" priority="17" stopIfTrue="1" operator="lessThan">
      <formula>#REF!</formula>
    </cfRule>
  </conditionalFormatting>
  <conditionalFormatting sqref="O1166">
    <cfRule type="cellIs" dxfId="23" priority="16" stopIfTrue="1" operator="lessThan">
      <formula>#REF!</formula>
    </cfRule>
  </conditionalFormatting>
  <conditionalFormatting sqref="O1165">
    <cfRule type="cellIs" dxfId="22" priority="15" stopIfTrue="1" operator="lessThan">
      <formula>#REF!</formula>
    </cfRule>
  </conditionalFormatting>
  <conditionalFormatting sqref="O1139">
    <cfRule type="cellIs" dxfId="21" priority="14" stopIfTrue="1" operator="lessThan">
      <formula>#REF!</formula>
    </cfRule>
  </conditionalFormatting>
  <conditionalFormatting sqref="O1144:O1145">
    <cfRule type="cellIs" dxfId="20" priority="13" stopIfTrue="1" operator="lessThan">
      <formula>#REF!</formula>
    </cfRule>
  </conditionalFormatting>
  <conditionalFormatting sqref="O1154">
    <cfRule type="cellIs" dxfId="19" priority="12" stopIfTrue="1" operator="lessThan">
      <formula>#REF!</formula>
    </cfRule>
  </conditionalFormatting>
  <conditionalFormatting sqref="O1153">
    <cfRule type="cellIs" dxfId="18" priority="11" stopIfTrue="1" operator="lessThan">
      <formula>#REF!</formula>
    </cfRule>
  </conditionalFormatting>
  <conditionalFormatting sqref="O1152">
    <cfRule type="cellIs" dxfId="17" priority="10" stopIfTrue="1" operator="lessThan">
      <formula>#REF!</formula>
    </cfRule>
  </conditionalFormatting>
  <conditionalFormatting sqref="O1151">
    <cfRule type="cellIs" dxfId="16" priority="9" stopIfTrue="1" operator="lessThan">
      <formula>#REF!</formula>
    </cfRule>
  </conditionalFormatting>
  <conditionalFormatting sqref="O1150">
    <cfRule type="cellIs" dxfId="15" priority="8" stopIfTrue="1" operator="lessThan">
      <formula>#REF!</formula>
    </cfRule>
  </conditionalFormatting>
  <conditionalFormatting sqref="O1155">
    <cfRule type="cellIs" dxfId="14" priority="7" stopIfTrue="1" operator="lessThan">
      <formula>#REF!</formula>
    </cfRule>
  </conditionalFormatting>
  <conditionalFormatting sqref="O1175">
    <cfRule type="cellIs" dxfId="13" priority="6" stopIfTrue="1" operator="lessThan">
      <formula>#REF!</formula>
    </cfRule>
  </conditionalFormatting>
  <conditionalFormatting sqref="O1174">
    <cfRule type="cellIs" dxfId="12" priority="5" stopIfTrue="1" operator="lessThan">
      <formula>#REF!</formula>
    </cfRule>
  </conditionalFormatting>
  <conditionalFormatting sqref="O1173">
    <cfRule type="cellIs" dxfId="11" priority="4" stopIfTrue="1" operator="lessThan">
      <formula>#REF!</formula>
    </cfRule>
  </conditionalFormatting>
  <conditionalFormatting sqref="O1171:O1172">
    <cfRule type="cellIs" dxfId="10" priority="3" stopIfTrue="1" operator="lessThan">
      <formula>#REF!</formula>
    </cfRule>
  </conditionalFormatting>
  <conditionalFormatting sqref="O1170">
    <cfRule type="cellIs" dxfId="9" priority="2" stopIfTrue="1" operator="lessThan">
      <formula>#REF!</formula>
    </cfRule>
  </conditionalFormatting>
  <conditionalFormatting sqref="O1159">
    <cfRule type="cellIs" dxfId="8" priority="1" stopIfTrue="1" operator="lessThan">
      <formula>#REF!</formula>
    </cfRule>
  </conditionalFormatting>
  <dataValidations count="5">
    <dataValidation type="list" allowBlank="1" showInputMessage="1" showErrorMessage="1" sqref="L2:L1175" xr:uid="{AD5BED20-5361-4A1E-89BC-2F3853817053}">
      <formula1>$L$1176:$L$1182</formula1>
    </dataValidation>
    <dataValidation type="whole" allowBlank="1" showInputMessage="1" showErrorMessage="1" errorTitle="正しく入力してください。" error="数値のみを記入し、「枚」「部」と記入しないでください。" sqref="F2:G1175 J2:K1175" xr:uid="{FAE5EC6C-12C4-48D9-948E-A2115ABA9D81}">
      <formula1>1</formula1>
      <formula2>100000000000000</formula2>
    </dataValidation>
    <dataValidation type="list" allowBlank="1" showInputMessage="1" showErrorMessage="1" sqref="D2:D1175 H2:I1175" xr:uid="{FBB4BEDD-537D-4F18-820F-336DBB710ACF}">
      <formula1>$D$1177</formula1>
    </dataValidation>
    <dataValidation type="list" allowBlank="1" showInputMessage="1" showErrorMessage="1" sqref="D1177" xr:uid="{38B9B6A4-83A7-4C36-80FA-16A4577E18EA}">
      <formula1>#REF!</formula1>
    </dataValidation>
    <dataValidation type="list" allowBlank="1" showInputMessage="1" showErrorMessage="1" sqref="E1177:E1181 E2:E1175" xr:uid="{036F4627-CDFD-4584-B3ED-F098E564C275}">
      <formula1>$E$1177:$E$1181</formula1>
    </dataValidation>
  </dataValidations>
  <pageMargins left="0.23622047244094491" right="0.23622047244094491" top="0.74803149606299213" bottom="0.74803149606299213" header="0.31496062992125984" footer="0.31496062992125984"/>
  <pageSetup paperSize="9" scale="76" fitToHeight="0" orientation="landscape" r:id="rId1"/>
  <headerFooter>
    <oddHeader>&amp;C令和３年度武蔵野市庁内印刷依頼一覧　＊インプット（依頼）ベース&amp;R資料１</oddHeader>
    <oddFooter>&amp;C&amp;P</oddFooter>
  </headerFooter>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【資料１】令和３年度武蔵野市庁内印刷依頼一覧</vt:lpstr>
      <vt:lpstr>【資料１】令和３年度武蔵野市庁内印刷依頼一覧!Print_Titles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武蔵野市役所</dc:creator>
  <cp:lastModifiedBy>武蔵野市役所</cp:lastModifiedBy>
  <dcterms:created xsi:type="dcterms:W3CDTF">2023-02-03T09:08:07Z</dcterms:created>
  <dcterms:modified xsi:type="dcterms:W3CDTF">2023-02-03T09:09:57Z</dcterms:modified>
</cp:coreProperties>
</file>