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85" windowWidth="16890" windowHeight="5550" tabRatio="863" activeTab="0"/>
  </bookViews>
  <sheets>
    <sheet name="各種予防接種実施状況" sheetId="1" r:id="rId1"/>
  </sheets>
  <definedNames>
    <definedName name="_xlnm.Print_Area" localSheetId="0">'各種予防接種実施状況'!$B$1:$M$89</definedName>
  </definedNames>
  <calcPr fullCalcOnLoad="1"/>
</workbook>
</file>

<file path=xl/sharedStrings.xml><?xml version="1.0" encoding="utf-8"?>
<sst xmlns="http://schemas.openxmlformats.org/spreadsheetml/2006/main" count="178" uniqueCount="98">
  <si>
    <t>種　　　類</t>
  </si>
  <si>
    <t>予診のみ</t>
  </si>
  <si>
    <t>初回</t>
  </si>
  <si>
    <t>第Ⅰ期</t>
  </si>
  <si>
    <t>接種
方法</t>
  </si>
  <si>
    <t>60～65歳未満障害者</t>
  </si>
  <si>
    <t>個　別</t>
  </si>
  <si>
    <t>区分</t>
  </si>
  <si>
    <t>実施者数
Ｂ</t>
  </si>
  <si>
    <t>麻しん・風しん</t>
  </si>
  <si>
    <t>麻しん・風しん</t>
  </si>
  <si>
    <t>　資料：健康福祉部　健康課</t>
  </si>
  <si>
    <t>麻　し　ん</t>
  </si>
  <si>
    <t>風　し　ん</t>
  </si>
  <si>
    <t>第　Ⅰ　期</t>
  </si>
  <si>
    <t>第　Ⅱ　期</t>
  </si>
  <si>
    <t>小　　　計</t>
  </si>
  <si>
    <t>65　歳　以　上</t>
  </si>
  <si>
    <t>実施率
Ｂ／Ａ(％)</t>
  </si>
  <si>
    <t>1　回　目</t>
  </si>
  <si>
    <t>2　回　目</t>
  </si>
  <si>
    <t>小　　　計</t>
  </si>
  <si>
    <t>1　回　目</t>
  </si>
  <si>
    <t>2　回　目</t>
  </si>
  <si>
    <t>1　回　目</t>
  </si>
  <si>
    <t>2　回　目</t>
  </si>
  <si>
    <t>追　　　加</t>
  </si>
  <si>
    <t>第　Ⅱ　期</t>
  </si>
  <si>
    <t>小　　　計</t>
  </si>
  <si>
    <t>　　　　2 行政措置とは、定期予防接種以外の予防接種で市長の判断で独自に行うもの。</t>
  </si>
  <si>
    <t>3　回　目</t>
  </si>
  <si>
    <t>小児用肺炎球菌</t>
  </si>
  <si>
    <t>　　　　3 任意接種とは、定期予防接種以外の予防接種で本人・保護者と主治医との相談により判断し行うもの。</t>
  </si>
  <si>
    <t>3　回　目</t>
  </si>
  <si>
    <t>追　　　加</t>
  </si>
  <si>
    <t>小　　　計</t>
  </si>
  <si>
    <t>二　種　混　合</t>
  </si>
  <si>
    <t>不活化ポリオ</t>
  </si>
  <si>
    <t>四種混合</t>
  </si>
  <si>
    <t>ジフテリア・百日せき・破傷風・不活化ポリオ第Ⅰ期</t>
  </si>
  <si>
    <t>A類疾病</t>
  </si>
  <si>
    <t>B類疾病</t>
  </si>
  <si>
    <t>個別</t>
  </si>
  <si>
    <t>ヒブ</t>
  </si>
  <si>
    <t>１回目</t>
  </si>
  <si>
    <t>２回目</t>
  </si>
  <si>
    <t>３回目</t>
  </si>
  <si>
    <t>小計</t>
  </si>
  <si>
    <t>任意
接種</t>
  </si>
  <si>
    <t>麻しん・風しん(行政措置)</t>
  </si>
  <si>
    <t>水痘</t>
  </si>
  <si>
    <t>先天性
風しん
症候群対策</t>
  </si>
  <si>
    <t>風しん抗体検査</t>
  </si>
  <si>
    <t>麻しん風しん</t>
  </si>
  <si>
    <t>風しん</t>
  </si>
  <si>
    <t>高齢者肺炎球菌</t>
  </si>
  <si>
    <t>接種
会場数</t>
  </si>
  <si>
    <t>B型肝炎</t>
  </si>
  <si>
    <t>…</t>
  </si>
  <si>
    <t>おたふくかぜ</t>
  </si>
  <si>
    <t>子宮頸
がん</t>
  </si>
  <si>
    <t>緊急風しん抗体検査</t>
  </si>
  <si>
    <t>第5期（MR・風しん）</t>
  </si>
  <si>
    <t>…</t>
  </si>
  <si>
    <t>コロナ対応数
（再掲）</t>
  </si>
  <si>
    <t>日本脳炎</t>
  </si>
  <si>
    <t>インフルエンザ</t>
  </si>
  <si>
    <t>ジフテリア・破傷風第Ⅱ期</t>
  </si>
  <si>
    <t>ロタウイルス</t>
  </si>
  <si>
    <t>３回目(5価ワクチンのみ)</t>
  </si>
  <si>
    <t>１回目(1価/5価ワクチン)</t>
  </si>
  <si>
    <t>2回目(1価/5価ワクチン)</t>
  </si>
  <si>
    <t>風しん追加的対策</t>
  </si>
  <si>
    <t>対象年齢人口
Ａ</t>
  </si>
  <si>
    <t>接種者数
Ｂ</t>
  </si>
  <si>
    <t>接種率
Ｂ／Ａ(％)</t>
  </si>
  <si>
    <t>集団接種
会場数
（延べ）</t>
  </si>
  <si>
    <t>個別接種
実施医療機関数（最大）</t>
  </si>
  <si>
    <t>臨時接種</t>
  </si>
  <si>
    <t>新型コロナ
ワクチン</t>
  </si>
  <si>
    <t>初回</t>
  </si>
  <si>
    <t>追加</t>
  </si>
  <si>
    <t>小児</t>
  </si>
  <si>
    <t>４回目</t>
  </si>
  <si>
    <t>５回目</t>
  </si>
  <si>
    <t>乳幼児</t>
  </si>
  <si>
    <r>
      <t>個別・集団</t>
    </r>
    <r>
      <rPr>
        <strike/>
        <sz val="9"/>
        <color indexed="10"/>
        <rFont val="ＭＳ Ｐ明朝"/>
        <family val="1"/>
      </rPr>
      <t xml:space="preserve">
</t>
    </r>
  </si>
  <si>
    <r>
      <rPr>
        <sz val="9"/>
        <rFont val="ＭＳ Ｐ明朝"/>
        <family val="1"/>
      </rPr>
      <t>通知者数</t>
    </r>
    <r>
      <rPr>
        <sz val="9"/>
        <color indexed="8"/>
        <rFont val="ＭＳ Ｐ明朝"/>
        <family val="1"/>
      </rPr>
      <t xml:space="preserve">
Ａ</t>
    </r>
  </si>
  <si>
    <r>
      <t>（</t>
    </r>
    <r>
      <rPr>
        <sz val="9"/>
        <rFont val="ＭＳ Ｐ明朝"/>
        <family val="1"/>
      </rPr>
      <t>4年</t>
    </r>
    <r>
      <rPr>
        <sz val="9"/>
        <color indexed="8"/>
        <rFont val="ＭＳ Ｐ明朝"/>
        <family val="1"/>
      </rPr>
      <t>度）</t>
    </r>
  </si>
  <si>
    <t>　（注）1 A類疾病個別及びB類疾病個別の接種会場は承諾医療機関数。風しん追加的対策における抗体検査および第5期予防接種については、</t>
  </si>
  <si>
    <t>　　　　　全国の指定医療機関で実施している。</t>
  </si>
  <si>
    <t>　　　  4 コロナ対応数とは、予防接種法施行令第1条の3第2項に基づき、新型コロナウイルス感染症の発生に伴い、やむを得ず接種を控え、接種</t>
  </si>
  <si>
    <t>　　　　　機会を逸失した者に対する接種を、定期接種として取り扱った数。おたふくかぜ予防接種について、同様の事由で接種機会を逸失した者</t>
  </si>
  <si>
    <t>　　　　　に対して任意接種の助成を行った数。</t>
  </si>
  <si>
    <t>　（注）※対象年齢人口については、初回及び追加接種（12歳以上）は令和４年１月１日時点の人数、小児接種は令和４年３月１日時点で５歳以上</t>
  </si>
  <si>
    <t xml:space="preserve">           12歳以下の者及び令和４年９月30日までに新たに５歳となる者の合計人数、乳幼児接種は令和４年12月１日時点で生後６か月～４歳の者</t>
  </si>
  <si>
    <t xml:space="preserve">           及び令和５年３月31日までに新たに生後６か月となる者の合計人数（健康情報システムから抽出）</t>
  </si>
  <si>
    <t>（5）各種予防接種実施状況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</si>
</sst>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;[Red]0.0"/>
    <numFmt numFmtId="183" formatCode="0.0"/>
    <numFmt numFmtId="184" formatCode="#,##0.0;[Red]#,##0.0"/>
    <numFmt numFmtId="185" formatCode="#,##0.000;[Red]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[Red]\(#,##0.0\)"/>
    <numFmt numFmtId="190" formatCode="#,##0.00_);[Red]\(#,##0.00\)"/>
    <numFmt numFmtId="191" formatCode="#,##0_);[Red]\(#,##0\)"/>
    <numFmt numFmtId="192" formatCode="#,##0.00;[Red]#,##0.00"/>
    <numFmt numFmtId="193" formatCode="0.0000000"/>
    <numFmt numFmtId="194" formatCode="0.000000"/>
    <numFmt numFmtId="195" formatCode="0.0_);[Red]\(0.0\)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#,##0.0"/>
    <numFmt numFmtId="202" formatCode="0.00000000_ "/>
    <numFmt numFmtId="203" formatCode="0.0000000_ "/>
    <numFmt numFmtId="204" formatCode="0.000000_ "/>
    <numFmt numFmtId="205" formatCode="_ * #,##0.0_ ;_ * \-#,##0.0_ ;_ * &quot;-&quot;?_ ;_ @_ "/>
    <numFmt numFmtId="206" formatCode="_ * #,##0.00_ ;_ * \-#,##0.00_ ;_ * &quot;-&quot;?_ ;_ @_ "/>
    <numFmt numFmtId="207" formatCode="_ * #,##0.0_ ;_ * \-#,##0.0_ ;_ * &quot;-&quot;_ ;_ @_ "/>
    <numFmt numFmtId="208" formatCode="&quot;¥&quot;#,##0_);[Red]\(&quot;¥&quot;#,##0\)"/>
    <numFmt numFmtId="209" formatCode="_ * #,##0.00_ ;_ * \-#,##0.00_ ;_ * &quot;-&quot;_ ;_ @_ "/>
    <numFmt numFmtId="210" formatCode="_ * #,##0.0_ ;_ * \-#,##0.0_ ;_ * &quot;-&quot;??_ ;_ @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trike/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4" fillId="33" borderId="0" xfId="0" applyNumberFormat="1" applyFont="1" applyFill="1" applyBorder="1" applyAlignment="1">
      <alignment horizontal="center"/>
    </xf>
    <xf numFmtId="0" fontId="44" fillId="33" borderId="0" xfId="0" applyNumberFormat="1" applyFont="1" applyFill="1" applyBorder="1" applyAlignment="1">
      <alignment horizontal="left" indent="1"/>
    </xf>
    <xf numFmtId="0" fontId="45" fillId="33" borderId="0" xfId="0" applyNumberFormat="1" applyFont="1" applyFill="1" applyBorder="1" applyAlignment="1">
      <alignment/>
    </xf>
    <xf numFmtId="0" fontId="45" fillId="33" borderId="0" xfId="0" applyNumberFormat="1" applyFont="1" applyFill="1" applyBorder="1" applyAlignment="1">
      <alignment horizontal="right"/>
    </xf>
    <xf numFmtId="0" fontId="45" fillId="33" borderId="0" xfId="0" applyNumberFormat="1" applyFont="1" applyFill="1" applyBorder="1" applyAlignment="1">
      <alignment horizontal="left" indent="1"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textRotation="255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38" fontId="45" fillId="33" borderId="11" xfId="49" applyFont="1" applyFill="1" applyBorder="1" applyAlignment="1">
      <alignment horizontal="center" vertical="center" wrapText="1"/>
    </xf>
    <xf numFmtId="38" fontId="45" fillId="33" borderId="12" xfId="49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indent="1"/>
    </xf>
    <xf numFmtId="0" fontId="45" fillId="33" borderId="0" xfId="0" applyFont="1" applyFill="1" applyAlignment="1">
      <alignment/>
    </xf>
    <xf numFmtId="200" fontId="45" fillId="33" borderId="0" xfId="0" applyNumberFormat="1" applyFont="1" applyFill="1" applyBorder="1" applyAlignment="1">
      <alignment horizontal="right"/>
    </xf>
    <xf numFmtId="0" fontId="45" fillId="33" borderId="15" xfId="0" applyFont="1" applyFill="1" applyBorder="1" applyAlignment="1">
      <alignment horizontal="center" vertical="center" wrapText="1"/>
    </xf>
    <xf numFmtId="200" fontId="45" fillId="33" borderId="0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 textRotation="255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indent="1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left" indent="1"/>
    </xf>
    <xf numFmtId="0" fontId="45" fillId="33" borderId="0" xfId="0" applyNumberFormat="1" applyFont="1" applyFill="1" applyBorder="1" applyAlignment="1">
      <alignment horizontal="left"/>
    </xf>
    <xf numFmtId="0" fontId="45" fillId="33" borderId="0" xfId="0" applyFont="1" applyFill="1" applyAlignment="1">
      <alignment horizontal="left"/>
    </xf>
    <xf numFmtId="3" fontId="45" fillId="33" borderId="0" xfId="0" applyNumberFormat="1" applyFont="1" applyFill="1" applyAlignment="1">
      <alignment horizontal="left"/>
    </xf>
    <xf numFmtId="38" fontId="45" fillId="33" borderId="14" xfId="51" applyFont="1" applyFill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Continuous" vertical="center"/>
    </xf>
    <xf numFmtId="0" fontId="45" fillId="33" borderId="13" xfId="0" applyNumberFormat="1" applyFont="1" applyFill="1" applyBorder="1" applyAlignment="1">
      <alignment horizontal="centerContinuous" vertical="center"/>
    </xf>
    <xf numFmtId="0" fontId="45" fillId="33" borderId="10" xfId="0" applyNumberFormat="1" applyFont="1" applyFill="1" applyBorder="1" applyAlignment="1">
      <alignment horizontal="centerContinuous" vertical="center"/>
    </xf>
    <xf numFmtId="0" fontId="45" fillId="33" borderId="14" xfId="0" applyNumberFormat="1" applyFont="1" applyFill="1" applyBorder="1" applyAlignment="1">
      <alignment horizontal="centerContinuous" vertical="center"/>
    </xf>
    <xf numFmtId="38" fontId="45" fillId="33" borderId="0" xfId="49" applyFont="1" applyFill="1" applyAlignment="1">
      <alignment horizontal="left"/>
    </xf>
    <xf numFmtId="0" fontId="45" fillId="33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38" fontId="45" fillId="33" borderId="0" xfId="49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 horizontal="centerContinuous" vertical="center"/>
    </xf>
    <xf numFmtId="0" fontId="45" fillId="33" borderId="15" xfId="0" applyNumberFormat="1" applyFont="1" applyFill="1" applyBorder="1" applyAlignment="1">
      <alignment horizontal="centerContinuous" vertic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6" fillId="33" borderId="0" xfId="0" applyNumberFormat="1" applyFont="1" applyFill="1" applyBorder="1" applyAlignment="1">
      <alignment horizontal="left"/>
    </xf>
    <xf numFmtId="0" fontId="46" fillId="33" borderId="0" xfId="0" applyFont="1" applyFill="1" applyAlignment="1">
      <alignment/>
    </xf>
    <xf numFmtId="41" fontId="45" fillId="0" borderId="12" xfId="51" applyNumberFormat="1" applyFont="1" applyFill="1" applyBorder="1" applyAlignment="1">
      <alignment horizontal="right" vertical="center"/>
    </xf>
    <xf numFmtId="41" fontId="45" fillId="0" borderId="19" xfId="51" applyNumberFormat="1" applyFont="1" applyFill="1" applyBorder="1" applyAlignment="1">
      <alignment horizontal="right" vertical="center"/>
    </xf>
    <xf numFmtId="41" fontId="4" fillId="0" borderId="12" xfId="51" applyNumberFormat="1" applyFont="1" applyFill="1" applyBorder="1" applyAlignment="1">
      <alignment horizontal="right" vertical="center"/>
    </xf>
    <xf numFmtId="41" fontId="45" fillId="0" borderId="20" xfId="51" applyNumberFormat="1" applyFont="1" applyFill="1" applyBorder="1" applyAlignment="1">
      <alignment horizontal="right" vertical="center"/>
    </xf>
    <xf numFmtId="41" fontId="45" fillId="0" borderId="0" xfId="51" applyNumberFormat="1" applyFont="1" applyFill="1" applyBorder="1" applyAlignment="1">
      <alignment horizontal="right" vertical="center"/>
    </xf>
    <xf numFmtId="41" fontId="4" fillId="0" borderId="20" xfId="51" applyNumberFormat="1" applyFont="1" applyFill="1" applyBorder="1" applyAlignment="1">
      <alignment horizontal="right" vertical="center"/>
    </xf>
    <xf numFmtId="41" fontId="45" fillId="0" borderId="15" xfId="51" applyNumberFormat="1" applyFont="1" applyFill="1" applyBorder="1" applyAlignment="1">
      <alignment horizontal="right" vertical="center"/>
    </xf>
    <xf numFmtId="41" fontId="45" fillId="0" borderId="17" xfId="51" applyNumberFormat="1" applyFont="1" applyFill="1" applyBorder="1" applyAlignment="1">
      <alignment horizontal="right" vertical="center"/>
    </xf>
    <xf numFmtId="41" fontId="4" fillId="0" borderId="15" xfId="51" applyNumberFormat="1" applyFont="1" applyFill="1" applyBorder="1" applyAlignment="1">
      <alignment horizontal="right" vertical="center"/>
    </xf>
    <xf numFmtId="207" fontId="4" fillId="0" borderId="20" xfId="51" applyNumberFormat="1" applyFont="1" applyFill="1" applyBorder="1" applyAlignment="1">
      <alignment horizontal="right" vertical="center"/>
    </xf>
    <xf numFmtId="41" fontId="45" fillId="0" borderId="15" xfId="0" applyNumberFormat="1" applyFont="1" applyFill="1" applyBorder="1" applyAlignment="1">
      <alignment horizontal="right" vertical="center"/>
    </xf>
    <xf numFmtId="41" fontId="45" fillId="0" borderId="17" xfId="0" applyNumberFormat="1" applyFont="1" applyFill="1" applyBorder="1" applyAlignment="1">
      <alignment horizontal="right" vertical="center"/>
    </xf>
    <xf numFmtId="207" fontId="4" fillId="0" borderId="13" xfId="51" applyNumberFormat="1" applyFont="1" applyFill="1" applyBorder="1" applyAlignment="1">
      <alignment horizontal="right" vertical="center"/>
    </xf>
    <xf numFmtId="207" fontId="4" fillId="0" borderId="15" xfId="51" applyNumberFormat="1" applyFont="1" applyFill="1" applyBorder="1" applyAlignment="1">
      <alignment horizontal="right" vertical="center"/>
    </xf>
    <xf numFmtId="41" fontId="45" fillId="0" borderId="20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210" fontId="4" fillId="0" borderId="20" xfId="0" applyNumberFormat="1" applyFont="1" applyFill="1" applyBorder="1" applyAlignment="1">
      <alignment horizontal="right" vertical="center"/>
    </xf>
    <xf numFmtId="41" fontId="45" fillId="0" borderId="12" xfId="0" applyNumberFormat="1" applyFont="1" applyFill="1" applyBorder="1" applyAlignment="1">
      <alignment horizontal="right" vertical="center"/>
    </xf>
    <xf numFmtId="41" fontId="45" fillId="0" borderId="19" xfId="0" applyNumberFormat="1" applyFont="1" applyFill="1" applyBorder="1" applyAlignment="1">
      <alignment horizontal="right" vertical="center"/>
    </xf>
    <xf numFmtId="207" fontId="4" fillId="0" borderId="12" xfId="0" applyNumberFormat="1" applyFont="1" applyFill="1" applyBorder="1" applyAlignment="1">
      <alignment horizontal="right" vertical="center"/>
    </xf>
    <xf numFmtId="207" fontId="4" fillId="0" borderId="20" xfId="0" applyNumberFormat="1" applyFont="1" applyFill="1" applyBorder="1" applyAlignment="1">
      <alignment horizontal="right" vertical="center"/>
    </xf>
    <xf numFmtId="207" fontId="4" fillId="0" borderId="15" xfId="0" applyNumberFormat="1" applyFont="1" applyFill="1" applyBorder="1" applyAlignment="1">
      <alignment horizontal="right" vertical="center"/>
    </xf>
    <xf numFmtId="207" fontId="4" fillId="0" borderId="11" xfId="0" applyNumberFormat="1" applyFont="1" applyFill="1" applyBorder="1" applyAlignment="1">
      <alignment horizontal="right" vertical="center"/>
    </xf>
    <xf numFmtId="207" fontId="4" fillId="0" borderId="21" xfId="0" applyNumberFormat="1" applyFont="1" applyFill="1" applyBorder="1" applyAlignment="1">
      <alignment horizontal="right" vertical="center"/>
    </xf>
    <xf numFmtId="41" fontId="45" fillId="0" borderId="2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5" fillId="0" borderId="23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5" fillId="0" borderId="16" xfId="0" applyNumberFormat="1" applyFont="1" applyFill="1" applyBorder="1" applyAlignment="1">
      <alignment horizontal="right" vertical="center"/>
    </xf>
    <xf numFmtId="207" fontId="4" fillId="0" borderId="12" xfId="51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5" fillId="0" borderId="24" xfId="0" applyNumberFormat="1" applyFont="1" applyFill="1" applyBorder="1" applyAlignment="1">
      <alignment horizontal="right" vertical="center"/>
    </xf>
    <xf numFmtId="41" fontId="45" fillId="0" borderId="13" xfId="0" applyNumberFormat="1" applyFont="1" applyFill="1" applyBorder="1" applyAlignment="1">
      <alignment horizontal="center" vertical="center"/>
    </xf>
    <xf numFmtId="207" fontId="45" fillId="0" borderId="19" xfId="51" applyNumberFormat="1" applyFont="1" applyFill="1" applyBorder="1" applyAlignment="1">
      <alignment horizontal="right" vertical="center"/>
    </xf>
    <xf numFmtId="207" fontId="45" fillId="0" borderId="0" xfId="51" applyNumberFormat="1" applyFont="1" applyFill="1" applyBorder="1" applyAlignment="1">
      <alignment horizontal="right" vertical="center"/>
    </xf>
    <xf numFmtId="207" fontId="45" fillId="0" borderId="17" xfId="51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41" fontId="4" fillId="0" borderId="19" xfId="51" applyNumberFormat="1" applyFont="1" applyFill="1" applyBorder="1" applyAlignment="1">
      <alignment horizontal="center" vertical="center"/>
    </xf>
    <xf numFmtId="41" fontId="4" fillId="0" borderId="0" xfId="51" applyNumberFormat="1" applyFont="1" applyFill="1" applyBorder="1" applyAlignment="1">
      <alignment horizontal="center" vertical="center"/>
    </xf>
    <xf numFmtId="41" fontId="4" fillId="0" borderId="17" xfId="51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shrinkToFit="1"/>
    </xf>
    <xf numFmtId="0" fontId="45" fillId="33" borderId="17" xfId="0" applyFont="1" applyFill="1" applyBorder="1" applyAlignment="1">
      <alignment horizontal="center" vertical="center" shrinkToFit="1"/>
    </xf>
    <xf numFmtId="0" fontId="45" fillId="33" borderId="23" xfId="0" applyFont="1" applyFill="1" applyBorder="1" applyAlignment="1">
      <alignment horizontal="center" vertical="center" shrinkToFit="1"/>
    </xf>
    <xf numFmtId="0" fontId="45" fillId="33" borderId="1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textRotation="255" wrapText="1"/>
    </xf>
    <xf numFmtId="0" fontId="45" fillId="33" borderId="21" xfId="0" applyFont="1" applyFill="1" applyBorder="1" applyAlignment="1">
      <alignment horizontal="center" vertical="center" textRotation="255" wrapText="1"/>
    </xf>
    <xf numFmtId="0" fontId="45" fillId="33" borderId="18" xfId="0" applyFont="1" applyFill="1" applyBorder="1" applyAlignment="1">
      <alignment horizontal="center" vertical="center" textRotation="255" wrapText="1"/>
    </xf>
    <xf numFmtId="0" fontId="45" fillId="33" borderId="14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textRotation="255" wrapText="1"/>
    </xf>
    <xf numFmtId="0" fontId="45" fillId="33" borderId="16" xfId="0" applyFont="1" applyFill="1" applyBorder="1" applyAlignment="1">
      <alignment horizontal="center" vertical="center" textRotation="255" wrapText="1"/>
    </xf>
    <xf numFmtId="0" fontId="45" fillId="33" borderId="20" xfId="0" applyFont="1" applyFill="1" applyBorder="1" applyAlignment="1">
      <alignment horizontal="center" vertical="center" textRotation="255" wrapText="1"/>
    </xf>
    <xf numFmtId="0" fontId="45" fillId="33" borderId="22" xfId="0" applyFont="1" applyFill="1" applyBorder="1" applyAlignment="1">
      <alignment horizontal="center" vertical="center" textRotation="255" wrapText="1"/>
    </xf>
    <xf numFmtId="0" fontId="45" fillId="33" borderId="15" xfId="0" applyFont="1" applyFill="1" applyBorder="1" applyAlignment="1">
      <alignment horizontal="center" vertical="center" textRotation="255" wrapText="1"/>
    </xf>
    <xf numFmtId="0" fontId="45" fillId="33" borderId="23" xfId="0" applyFont="1" applyFill="1" applyBorder="1" applyAlignment="1">
      <alignment horizontal="center" vertical="center" textRotation="255" wrapText="1"/>
    </xf>
    <xf numFmtId="0" fontId="45" fillId="33" borderId="24" xfId="0" applyFont="1" applyFill="1" applyBorder="1" applyAlignment="1">
      <alignment horizontal="center" vertical="center" wrapText="1"/>
    </xf>
    <xf numFmtId="41" fontId="45" fillId="0" borderId="12" xfId="0" applyNumberFormat="1" applyFont="1" applyFill="1" applyBorder="1" applyAlignment="1">
      <alignment horizontal="center" vertical="center"/>
    </xf>
    <xf numFmtId="41" fontId="45" fillId="0" borderId="20" xfId="0" applyNumberFormat="1" applyFont="1" applyFill="1" applyBorder="1" applyAlignment="1">
      <alignment horizontal="center" vertical="center"/>
    </xf>
    <xf numFmtId="41" fontId="45" fillId="0" borderId="15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shrinkToFit="1"/>
    </xf>
    <xf numFmtId="0" fontId="45" fillId="33" borderId="24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41" fontId="45" fillId="0" borderId="12" xfId="0" applyNumberFormat="1" applyFont="1" applyFill="1" applyBorder="1" applyAlignment="1">
      <alignment horizontal="right" vertical="center"/>
    </xf>
    <xf numFmtId="41" fontId="45" fillId="0" borderId="15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 textRotation="255"/>
    </xf>
    <xf numFmtId="0" fontId="45" fillId="33" borderId="22" xfId="0" applyFont="1" applyFill="1" applyBorder="1" applyAlignment="1">
      <alignment horizontal="center" vertical="center" textRotation="255"/>
    </xf>
    <xf numFmtId="0" fontId="45" fillId="33" borderId="2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textRotation="255"/>
    </xf>
    <xf numFmtId="0" fontId="45" fillId="33" borderId="14" xfId="0" applyNumberFormat="1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/>
    </xf>
    <xf numFmtId="0" fontId="45" fillId="33" borderId="24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textRotation="255"/>
    </xf>
    <xf numFmtId="0" fontId="45" fillId="33" borderId="21" xfId="0" applyFont="1" applyFill="1" applyBorder="1" applyAlignment="1">
      <alignment horizontal="center" vertical="center" textRotation="255"/>
    </xf>
    <xf numFmtId="0" fontId="45" fillId="33" borderId="18" xfId="0" applyFont="1" applyFill="1" applyBorder="1" applyAlignment="1">
      <alignment horizontal="center" vertical="center" textRotation="255"/>
    </xf>
    <xf numFmtId="0" fontId="45" fillId="33" borderId="14" xfId="0" applyFont="1" applyFill="1" applyBorder="1" applyAlignment="1">
      <alignment horizontal="center" vertical="center" textRotation="255" wrapText="1"/>
    </xf>
    <xf numFmtId="0" fontId="45" fillId="33" borderId="14" xfId="0" applyFont="1" applyFill="1" applyBorder="1" applyAlignment="1">
      <alignment horizontal="center" vertical="center" textRotation="255"/>
    </xf>
    <xf numFmtId="0" fontId="44" fillId="33" borderId="0" xfId="0" applyNumberFormat="1" applyFont="1" applyFill="1" applyBorder="1" applyAlignment="1">
      <alignment horizontal="left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NumberFormat="1" applyFont="1" applyFill="1" applyBorder="1" applyAlignment="1">
      <alignment horizontal="left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8" xfId="0" applyNumberFormat="1" applyFont="1" applyFill="1" applyBorder="1" applyAlignment="1">
      <alignment horizontal="center" vertical="center"/>
    </xf>
    <xf numFmtId="41" fontId="4" fillId="0" borderId="19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17" xfId="51" applyNumberFormat="1" applyFont="1" applyFill="1" applyBorder="1" applyAlignment="1">
      <alignment horizontal="right" vertical="center"/>
    </xf>
    <xf numFmtId="0" fontId="45" fillId="33" borderId="0" xfId="0" applyNumberFormat="1" applyFont="1" applyFill="1" applyBorder="1" applyAlignment="1">
      <alignment horizontal="left"/>
    </xf>
    <xf numFmtId="0" fontId="45" fillId="33" borderId="14" xfId="0" applyNumberFormat="1" applyFont="1" applyFill="1" applyBorder="1" applyAlignment="1">
      <alignment horizontal="center" vertical="center" textRotation="255" wrapText="1"/>
    </xf>
    <xf numFmtId="0" fontId="45" fillId="33" borderId="14" xfId="0" applyNumberFormat="1" applyFont="1" applyFill="1" applyBorder="1" applyAlignment="1">
      <alignment horizontal="center" vertical="center" textRotation="255"/>
    </xf>
    <xf numFmtId="0" fontId="45" fillId="33" borderId="13" xfId="0" applyNumberFormat="1" applyFont="1" applyFill="1" applyBorder="1" applyAlignment="1">
      <alignment horizontal="center" vertical="center" textRotation="255"/>
    </xf>
    <xf numFmtId="0" fontId="45" fillId="33" borderId="11" xfId="0" applyNumberFormat="1" applyFont="1" applyFill="1" applyBorder="1" applyAlignment="1">
      <alignment horizontal="center" vertical="center" textRotation="255"/>
    </xf>
    <xf numFmtId="0" fontId="45" fillId="33" borderId="21" xfId="0" applyNumberFormat="1" applyFont="1" applyFill="1" applyBorder="1" applyAlignment="1">
      <alignment horizontal="center" vertical="center" textRotation="255"/>
    </xf>
    <xf numFmtId="0" fontId="45" fillId="33" borderId="18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45" fillId="33" borderId="21" xfId="0" applyNumberFormat="1" applyFont="1" applyFill="1" applyBorder="1" applyAlignment="1">
      <alignment horizontal="center" vertical="center"/>
    </xf>
    <xf numFmtId="0" fontId="45" fillId="33" borderId="20" xfId="0" applyNumberFormat="1" applyFont="1" applyFill="1" applyBorder="1" applyAlignment="1">
      <alignment horizontal="center" vertical="center"/>
    </xf>
    <xf numFmtId="0" fontId="45" fillId="33" borderId="21" xfId="0" applyNumberFormat="1" applyFont="1" applyFill="1" applyBorder="1" applyAlignment="1">
      <alignment horizontal="left" vertical="center" textRotation="255" wrapText="1"/>
    </xf>
    <xf numFmtId="0" fontId="45" fillId="33" borderId="18" xfId="0" applyNumberFormat="1" applyFont="1" applyFill="1" applyBorder="1" applyAlignment="1">
      <alignment horizontal="left" vertical="center" textRotation="255" wrapText="1"/>
    </xf>
    <xf numFmtId="0" fontId="45" fillId="33" borderId="11" xfId="0" applyNumberFormat="1" applyFont="1" applyFill="1" applyBorder="1" applyAlignment="1">
      <alignment horizontal="center" vertical="center" textRotation="255" wrapText="1"/>
    </xf>
    <xf numFmtId="0" fontId="45" fillId="33" borderId="21" xfId="0" applyNumberFormat="1" applyFont="1" applyFill="1" applyBorder="1" applyAlignment="1">
      <alignment horizontal="center" vertical="center" textRotation="255" wrapText="1"/>
    </xf>
    <xf numFmtId="0" fontId="45" fillId="33" borderId="18" xfId="0" applyNumberFormat="1" applyFont="1" applyFill="1" applyBorder="1" applyAlignment="1">
      <alignment horizontal="center" vertical="center" textRotation="255" wrapText="1"/>
    </xf>
    <xf numFmtId="0" fontId="4" fillId="33" borderId="21" xfId="0" applyNumberFormat="1" applyFont="1" applyFill="1" applyBorder="1" applyAlignment="1">
      <alignment horizontal="center" vertical="center" shrinkToFit="1"/>
    </xf>
    <xf numFmtId="0" fontId="4" fillId="33" borderId="18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763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showGridLines="0" tabSelected="1" view="pageBreakPreview" zoomScale="120" zoomScaleSheetLayoutView="120" workbookViewId="0" topLeftCell="A1">
      <selection activeCell="B1" sqref="B1:M1"/>
    </sheetView>
  </sheetViews>
  <sheetFormatPr defaultColWidth="9.00390625" defaultRowHeight="13.5"/>
  <cols>
    <col min="1" max="1" width="0.6171875" style="15" customWidth="1"/>
    <col min="2" max="2" width="7.50390625" style="15" customWidth="1"/>
    <col min="3" max="3" width="6.00390625" style="15" customWidth="1"/>
    <col min="4" max="4" width="7.75390625" style="15" customWidth="1"/>
    <col min="5" max="5" width="4.25390625" style="15" customWidth="1"/>
    <col min="6" max="6" width="3.75390625" style="15" customWidth="1"/>
    <col min="7" max="7" width="8.50390625" style="15" customWidth="1"/>
    <col min="8" max="8" width="10.625" style="35" customWidth="1"/>
    <col min="9" max="9" width="9.625" style="36" customWidth="1"/>
    <col min="10" max="10" width="10.50390625" style="36" customWidth="1"/>
    <col min="11" max="11" width="9.625" style="35" customWidth="1"/>
    <col min="12" max="12" width="9.625" style="44" customWidth="1"/>
    <col min="13" max="13" width="13.00390625" style="35" customWidth="1"/>
    <col min="14" max="14" width="9.00390625" style="15" customWidth="1"/>
    <col min="15" max="16384" width="9.00390625" style="15" customWidth="1"/>
  </cols>
  <sheetData>
    <row r="1" spans="1:15" s="3" customFormat="1" ht="15.75" customHeight="1">
      <c r="A1" s="1"/>
      <c r="B1" s="142" t="s">
        <v>97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1"/>
    </row>
    <row r="2" spans="1:14" s="3" customFormat="1" ht="15.75" customHeight="1">
      <c r="A2" s="4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4" t="s">
        <v>88</v>
      </c>
      <c r="N2" s="5"/>
    </row>
    <row r="3" spans="1:14" ht="24">
      <c r="A3" s="6"/>
      <c r="B3" s="7" t="s">
        <v>7</v>
      </c>
      <c r="C3" s="8" t="s">
        <v>4</v>
      </c>
      <c r="D3" s="143" t="s">
        <v>0</v>
      </c>
      <c r="E3" s="144"/>
      <c r="F3" s="144"/>
      <c r="G3" s="145"/>
      <c r="H3" s="9" t="s">
        <v>87</v>
      </c>
      <c r="I3" s="10" t="s">
        <v>8</v>
      </c>
      <c r="J3" s="11" t="s">
        <v>64</v>
      </c>
      <c r="K3" s="34" t="s">
        <v>1</v>
      </c>
      <c r="L3" s="39" t="s">
        <v>18</v>
      </c>
      <c r="M3" s="34" t="s">
        <v>56</v>
      </c>
      <c r="N3" s="14"/>
    </row>
    <row r="4" spans="1:14" ht="17.25" customHeight="1">
      <c r="A4" s="16"/>
      <c r="B4" s="129" t="s">
        <v>40</v>
      </c>
      <c r="C4" s="137" t="s">
        <v>42</v>
      </c>
      <c r="D4" s="114" t="s">
        <v>37</v>
      </c>
      <c r="E4" s="115"/>
      <c r="F4" s="106" t="s">
        <v>2</v>
      </c>
      <c r="G4" s="13" t="s">
        <v>22</v>
      </c>
      <c r="H4" s="52" t="s">
        <v>58</v>
      </c>
      <c r="I4" s="53">
        <v>0</v>
      </c>
      <c r="J4" s="53">
        <v>0</v>
      </c>
      <c r="K4" s="53">
        <v>0</v>
      </c>
      <c r="L4" s="54" t="s">
        <v>58</v>
      </c>
      <c r="M4" s="121">
        <v>71</v>
      </c>
      <c r="N4" s="14"/>
    </row>
    <row r="5" spans="1:14" ht="17.25" customHeight="1">
      <c r="A5" s="16"/>
      <c r="B5" s="130"/>
      <c r="C5" s="138"/>
      <c r="D5" s="116"/>
      <c r="E5" s="117"/>
      <c r="F5" s="107"/>
      <c r="G5" s="17" t="s">
        <v>23</v>
      </c>
      <c r="H5" s="55" t="s">
        <v>58</v>
      </c>
      <c r="I5" s="56">
        <v>1</v>
      </c>
      <c r="J5" s="56">
        <v>0</v>
      </c>
      <c r="K5" s="56">
        <v>0</v>
      </c>
      <c r="L5" s="57" t="s">
        <v>58</v>
      </c>
      <c r="M5" s="122"/>
      <c r="N5" s="14"/>
    </row>
    <row r="6" spans="1:14" ht="17.25" customHeight="1">
      <c r="A6" s="16"/>
      <c r="B6" s="130"/>
      <c r="C6" s="138"/>
      <c r="D6" s="116"/>
      <c r="E6" s="117"/>
      <c r="F6" s="108"/>
      <c r="G6" s="17" t="s">
        <v>33</v>
      </c>
      <c r="H6" s="55" t="s">
        <v>58</v>
      </c>
      <c r="I6" s="56">
        <v>0</v>
      </c>
      <c r="J6" s="56">
        <v>0</v>
      </c>
      <c r="K6" s="56">
        <v>0</v>
      </c>
      <c r="L6" s="57" t="s">
        <v>58</v>
      </c>
      <c r="M6" s="122"/>
      <c r="N6" s="14"/>
    </row>
    <row r="7" spans="1:14" ht="17.25" customHeight="1">
      <c r="A7" s="16"/>
      <c r="B7" s="130"/>
      <c r="C7" s="138"/>
      <c r="D7" s="116"/>
      <c r="E7" s="117"/>
      <c r="F7" s="104" t="s">
        <v>34</v>
      </c>
      <c r="G7" s="105"/>
      <c r="H7" s="55" t="s">
        <v>58</v>
      </c>
      <c r="I7" s="56">
        <v>2</v>
      </c>
      <c r="J7" s="56">
        <v>0</v>
      </c>
      <c r="K7" s="56">
        <v>0</v>
      </c>
      <c r="L7" s="57" t="s">
        <v>58</v>
      </c>
      <c r="M7" s="122"/>
      <c r="N7" s="14"/>
    </row>
    <row r="8" spans="1:14" ht="17.25" customHeight="1">
      <c r="A8" s="16"/>
      <c r="B8" s="130"/>
      <c r="C8" s="138"/>
      <c r="D8" s="118"/>
      <c r="E8" s="119"/>
      <c r="F8" s="104" t="s">
        <v>35</v>
      </c>
      <c r="G8" s="105"/>
      <c r="H8" s="58" t="s">
        <v>58</v>
      </c>
      <c r="I8" s="59">
        <f>SUM(I4:I7)</f>
        <v>3</v>
      </c>
      <c r="J8" s="59">
        <f>SUM(J4:J7)</f>
        <v>0</v>
      </c>
      <c r="K8" s="59">
        <f>SUM(K4:K7)</f>
        <v>0</v>
      </c>
      <c r="L8" s="60" t="s">
        <v>58</v>
      </c>
      <c r="M8" s="122"/>
      <c r="N8" s="14"/>
    </row>
    <row r="9" spans="1:14" ht="17.25" customHeight="1">
      <c r="A9" s="16"/>
      <c r="B9" s="130"/>
      <c r="C9" s="138"/>
      <c r="D9" s="106" t="s">
        <v>39</v>
      </c>
      <c r="E9" s="106" t="s">
        <v>38</v>
      </c>
      <c r="F9" s="106" t="s">
        <v>2</v>
      </c>
      <c r="G9" s="17" t="s">
        <v>22</v>
      </c>
      <c r="H9" s="52">
        <v>1083</v>
      </c>
      <c r="I9" s="53">
        <v>1088</v>
      </c>
      <c r="J9" s="53">
        <v>0</v>
      </c>
      <c r="K9" s="53">
        <v>1</v>
      </c>
      <c r="L9" s="61">
        <f>+I9/H9%</f>
        <v>100.46168051708217</v>
      </c>
      <c r="M9" s="122"/>
      <c r="N9" s="14"/>
    </row>
    <row r="10" spans="1:14" ht="17.25" customHeight="1">
      <c r="A10" s="16"/>
      <c r="B10" s="130"/>
      <c r="C10" s="138"/>
      <c r="D10" s="107"/>
      <c r="E10" s="107"/>
      <c r="F10" s="107"/>
      <c r="G10" s="17" t="s">
        <v>23</v>
      </c>
      <c r="H10" s="55">
        <v>1083</v>
      </c>
      <c r="I10" s="56">
        <v>1092</v>
      </c>
      <c r="J10" s="56">
        <v>0</v>
      </c>
      <c r="K10" s="56">
        <v>1</v>
      </c>
      <c r="L10" s="61">
        <f>+I10/H10%</f>
        <v>100.83102493074792</v>
      </c>
      <c r="M10" s="122"/>
      <c r="N10" s="14"/>
    </row>
    <row r="11" spans="1:14" ht="17.25" customHeight="1">
      <c r="A11" s="16"/>
      <c r="B11" s="130"/>
      <c r="C11" s="138"/>
      <c r="D11" s="107"/>
      <c r="E11" s="107"/>
      <c r="F11" s="108"/>
      <c r="G11" s="17" t="s">
        <v>33</v>
      </c>
      <c r="H11" s="55">
        <v>1083</v>
      </c>
      <c r="I11" s="56">
        <v>1106</v>
      </c>
      <c r="J11" s="56">
        <v>0</v>
      </c>
      <c r="K11" s="56">
        <v>1</v>
      </c>
      <c r="L11" s="61">
        <f aca="true" t="shared" si="0" ref="L11:L17">+I11/H11%</f>
        <v>102.12373037857802</v>
      </c>
      <c r="M11" s="122"/>
      <c r="N11" s="14"/>
    </row>
    <row r="12" spans="1:14" ht="17.25" customHeight="1">
      <c r="A12" s="16"/>
      <c r="B12" s="130"/>
      <c r="C12" s="138"/>
      <c r="D12" s="107"/>
      <c r="E12" s="107"/>
      <c r="F12" s="104" t="s">
        <v>34</v>
      </c>
      <c r="G12" s="105"/>
      <c r="H12" s="55">
        <v>1083</v>
      </c>
      <c r="I12" s="56">
        <v>1034</v>
      </c>
      <c r="J12" s="56">
        <v>1</v>
      </c>
      <c r="K12" s="56">
        <v>4</v>
      </c>
      <c r="L12" s="61">
        <f t="shared" si="0"/>
        <v>95.47553093259464</v>
      </c>
      <c r="M12" s="122"/>
      <c r="N12" s="14"/>
    </row>
    <row r="13" spans="1:14" ht="17.25" customHeight="1">
      <c r="A13" s="16"/>
      <c r="B13" s="130"/>
      <c r="C13" s="138"/>
      <c r="D13" s="108"/>
      <c r="E13" s="108"/>
      <c r="F13" s="104" t="s">
        <v>35</v>
      </c>
      <c r="G13" s="105"/>
      <c r="H13" s="62">
        <f>SUM(H9:H12)</f>
        <v>4332</v>
      </c>
      <c r="I13" s="63">
        <f>SUM(I9:I12)</f>
        <v>4320</v>
      </c>
      <c r="J13" s="63">
        <f>SUM(J9:J12)</f>
        <v>1</v>
      </c>
      <c r="K13" s="63">
        <f>SUM(K9:K12)</f>
        <v>7</v>
      </c>
      <c r="L13" s="61">
        <f t="shared" si="0"/>
        <v>99.72299168975069</v>
      </c>
      <c r="M13" s="122"/>
      <c r="N13" s="14"/>
    </row>
    <row r="14" spans="1:14" ht="68.25" customHeight="1">
      <c r="A14" s="18"/>
      <c r="B14" s="130"/>
      <c r="C14" s="138"/>
      <c r="D14" s="19" t="s">
        <v>67</v>
      </c>
      <c r="E14" s="104" t="s">
        <v>36</v>
      </c>
      <c r="F14" s="120"/>
      <c r="G14" s="105"/>
      <c r="H14" s="62">
        <v>1199</v>
      </c>
      <c r="I14" s="53">
        <v>839</v>
      </c>
      <c r="J14" s="53">
        <v>15</v>
      </c>
      <c r="K14" s="53">
        <v>0</v>
      </c>
      <c r="L14" s="64">
        <f t="shared" si="0"/>
        <v>69.97497914929107</v>
      </c>
      <c r="M14" s="122"/>
      <c r="N14" s="14"/>
    </row>
    <row r="15" spans="1:14" ht="17.25" customHeight="1">
      <c r="A15" s="16"/>
      <c r="B15" s="130"/>
      <c r="C15" s="138"/>
      <c r="D15" s="106" t="s">
        <v>10</v>
      </c>
      <c r="E15" s="111" t="s">
        <v>14</v>
      </c>
      <c r="F15" s="112"/>
      <c r="G15" s="113"/>
      <c r="H15" s="52">
        <v>1121</v>
      </c>
      <c r="I15" s="53">
        <v>1104</v>
      </c>
      <c r="J15" s="53">
        <v>4</v>
      </c>
      <c r="K15" s="53">
        <v>5</v>
      </c>
      <c r="L15" s="61">
        <f t="shared" si="0"/>
        <v>98.48349687778769</v>
      </c>
      <c r="M15" s="122"/>
      <c r="N15" s="14"/>
    </row>
    <row r="16" spans="1:14" ht="17.25" customHeight="1">
      <c r="A16" s="16"/>
      <c r="B16" s="130"/>
      <c r="C16" s="138"/>
      <c r="D16" s="107"/>
      <c r="E16" s="111" t="s">
        <v>15</v>
      </c>
      <c r="F16" s="112"/>
      <c r="G16" s="113"/>
      <c r="H16" s="55">
        <v>1225</v>
      </c>
      <c r="I16" s="56">
        <v>1176</v>
      </c>
      <c r="J16" s="56">
        <v>20</v>
      </c>
      <c r="K16" s="56">
        <v>0</v>
      </c>
      <c r="L16" s="61">
        <f t="shared" si="0"/>
        <v>96</v>
      </c>
      <c r="M16" s="122"/>
      <c r="N16" s="14"/>
    </row>
    <row r="17" spans="1:14" ht="17.25" customHeight="1">
      <c r="A17" s="16"/>
      <c r="B17" s="130"/>
      <c r="C17" s="138"/>
      <c r="D17" s="108"/>
      <c r="E17" s="111" t="s">
        <v>16</v>
      </c>
      <c r="F17" s="112"/>
      <c r="G17" s="113"/>
      <c r="H17" s="58">
        <f>SUM(H15:H16)</f>
        <v>2346</v>
      </c>
      <c r="I17" s="59">
        <f>SUM(I15:I16)</f>
        <v>2280</v>
      </c>
      <c r="J17" s="59">
        <f>SUM(J15:J16)</f>
        <v>24</v>
      </c>
      <c r="K17" s="59">
        <f>SUM(K15:K16)</f>
        <v>5</v>
      </c>
      <c r="L17" s="65">
        <f t="shared" si="0"/>
        <v>97.18670076726342</v>
      </c>
      <c r="M17" s="122"/>
      <c r="N17" s="14"/>
    </row>
    <row r="18" spans="1:14" ht="17.25" customHeight="1">
      <c r="A18" s="16"/>
      <c r="B18" s="130"/>
      <c r="C18" s="138"/>
      <c r="D18" s="106" t="s">
        <v>49</v>
      </c>
      <c r="E18" s="111" t="s">
        <v>9</v>
      </c>
      <c r="F18" s="112"/>
      <c r="G18" s="113"/>
      <c r="H18" s="66" t="s">
        <v>58</v>
      </c>
      <c r="I18" s="53">
        <v>20</v>
      </c>
      <c r="J18" s="56">
        <v>0</v>
      </c>
      <c r="K18" s="67">
        <v>0</v>
      </c>
      <c r="L18" s="68" t="s">
        <v>58</v>
      </c>
      <c r="M18" s="122"/>
      <c r="N18" s="14"/>
    </row>
    <row r="19" spans="1:14" ht="17.25" customHeight="1">
      <c r="A19" s="16"/>
      <c r="B19" s="130"/>
      <c r="C19" s="138"/>
      <c r="D19" s="107"/>
      <c r="E19" s="111" t="s">
        <v>12</v>
      </c>
      <c r="F19" s="112"/>
      <c r="G19" s="113"/>
      <c r="H19" s="66" t="s">
        <v>58</v>
      </c>
      <c r="I19" s="67">
        <v>0</v>
      </c>
      <c r="J19" s="67">
        <v>0</v>
      </c>
      <c r="K19" s="67">
        <v>0</v>
      </c>
      <c r="L19" s="68" t="s">
        <v>58</v>
      </c>
      <c r="M19" s="122"/>
      <c r="N19" s="14"/>
    </row>
    <row r="20" spans="1:14" ht="17.25" customHeight="1">
      <c r="A20" s="16"/>
      <c r="B20" s="130"/>
      <c r="C20" s="138"/>
      <c r="D20" s="108"/>
      <c r="E20" s="111" t="s">
        <v>13</v>
      </c>
      <c r="F20" s="112"/>
      <c r="G20" s="113"/>
      <c r="H20" s="62" t="s">
        <v>58</v>
      </c>
      <c r="I20" s="63">
        <v>0</v>
      </c>
      <c r="J20" s="63">
        <v>0</v>
      </c>
      <c r="K20" s="63">
        <v>0</v>
      </c>
      <c r="L20" s="69" t="s">
        <v>58</v>
      </c>
      <c r="M20" s="123"/>
      <c r="N20" s="14"/>
    </row>
    <row r="21" spans="1:14" ht="21" customHeight="1">
      <c r="A21" s="16"/>
      <c r="B21" s="130"/>
      <c r="C21" s="138"/>
      <c r="D21" s="106" t="s">
        <v>72</v>
      </c>
      <c r="E21" s="111" t="s">
        <v>61</v>
      </c>
      <c r="F21" s="112"/>
      <c r="G21" s="113"/>
      <c r="H21" s="66">
        <v>14845</v>
      </c>
      <c r="I21" s="67">
        <v>507</v>
      </c>
      <c r="J21" s="67">
        <v>0</v>
      </c>
      <c r="K21" s="67">
        <v>0</v>
      </c>
      <c r="L21" s="70">
        <f>+I21/H21%</f>
        <v>3.415291343886831</v>
      </c>
      <c r="M21" s="127">
        <v>80</v>
      </c>
      <c r="N21" s="14"/>
    </row>
    <row r="22" spans="1:14" ht="21" customHeight="1">
      <c r="A22" s="16"/>
      <c r="B22" s="130"/>
      <c r="C22" s="138"/>
      <c r="D22" s="108"/>
      <c r="E22" s="111" t="s">
        <v>62</v>
      </c>
      <c r="F22" s="112"/>
      <c r="G22" s="113"/>
      <c r="H22" s="62" t="s">
        <v>63</v>
      </c>
      <c r="I22" s="63">
        <v>102</v>
      </c>
      <c r="J22" s="63">
        <v>0</v>
      </c>
      <c r="K22" s="63">
        <v>0</v>
      </c>
      <c r="L22" s="69" t="s">
        <v>63</v>
      </c>
      <c r="M22" s="128"/>
      <c r="N22" s="14"/>
    </row>
    <row r="23" spans="1:14" ht="17.25" customHeight="1">
      <c r="A23" s="16"/>
      <c r="B23" s="130"/>
      <c r="C23" s="138"/>
      <c r="D23" s="106" t="s">
        <v>65</v>
      </c>
      <c r="E23" s="106" t="s">
        <v>3</v>
      </c>
      <c r="F23" s="106" t="s">
        <v>2</v>
      </c>
      <c r="G23" s="13" t="s">
        <v>24</v>
      </c>
      <c r="H23" s="66">
        <v>1010</v>
      </c>
      <c r="I23" s="56">
        <v>1104</v>
      </c>
      <c r="J23" s="56">
        <v>16</v>
      </c>
      <c r="K23" s="56">
        <v>3</v>
      </c>
      <c r="L23" s="61">
        <f aca="true" t="shared" si="1" ref="L23:L44">+I23/H23%</f>
        <v>109.3069306930693</v>
      </c>
      <c r="M23" s="121">
        <v>71</v>
      </c>
      <c r="N23" s="14"/>
    </row>
    <row r="24" spans="1:14" ht="17.25" customHeight="1">
      <c r="A24" s="16"/>
      <c r="B24" s="130"/>
      <c r="C24" s="138"/>
      <c r="D24" s="107"/>
      <c r="E24" s="107"/>
      <c r="F24" s="108"/>
      <c r="G24" s="20" t="s">
        <v>25</v>
      </c>
      <c r="H24" s="66">
        <v>1010</v>
      </c>
      <c r="I24" s="56">
        <v>1082</v>
      </c>
      <c r="J24" s="56">
        <v>15</v>
      </c>
      <c r="K24" s="56">
        <v>0</v>
      </c>
      <c r="L24" s="61">
        <f t="shared" si="1"/>
        <v>107.12871287128714</v>
      </c>
      <c r="M24" s="122"/>
      <c r="N24" s="14"/>
    </row>
    <row r="25" spans="1:14" ht="17.25" customHeight="1">
      <c r="A25" s="16"/>
      <c r="B25" s="130"/>
      <c r="C25" s="138"/>
      <c r="D25" s="107"/>
      <c r="E25" s="108"/>
      <c r="F25" s="104" t="s">
        <v>26</v>
      </c>
      <c r="G25" s="105"/>
      <c r="H25" s="66">
        <v>1010</v>
      </c>
      <c r="I25" s="56">
        <v>1620</v>
      </c>
      <c r="J25" s="56">
        <v>44</v>
      </c>
      <c r="K25" s="56">
        <v>0</v>
      </c>
      <c r="L25" s="61">
        <f t="shared" si="1"/>
        <v>160.3960396039604</v>
      </c>
      <c r="M25" s="122"/>
      <c r="N25" s="14"/>
    </row>
    <row r="26" spans="1:14" ht="17.25" customHeight="1">
      <c r="A26" s="16"/>
      <c r="B26" s="130"/>
      <c r="C26" s="138"/>
      <c r="D26" s="107"/>
      <c r="E26" s="104" t="s">
        <v>27</v>
      </c>
      <c r="F26" s="120"/>
      <c r="G26" s="105"/>
      <c r="H26" s="66">
        <v>1273</v>
      </c>
      <c r="I26" s="56">
        <v>1501</v>
      </c>
      <c r="J26" s="56">
        <v>23</v>
      </c>
      <c r="K26" s="56">
        <v>0</v>
      </c>
      <c r="L26" s="61">
        <f t="shared" si="1"/>
        <v>117.91044776119402</v>
      </c>
      <c r="M26" s="122"/>
      <c r="N26" s="14"/>
    </row>
    <row r="27" spans="1:14" ht="17.25" customHeight="1">
      <c r="A27" s="16"/>
      <c r="B27" s="130"/>
      <c r="C27" s="138"/>
      <c r="D27" s="108"/>
      <c r="E27" s="104" t="s">
        <v>28</v>
      </c>
      <c r="F27" s="120"/>
      <c r="G27" s="105"/>
      <c r="H27" s="62">
        <f>SUM(H23:H26)</f>
        <v>4303</v>
      </c>
      <c r="I27" s="63">
        <f>SUM(I23:I26)</f>
        <v>5307</v>
      </c>
      <c r="J27" s="63">
        <f>SUM(J23:J26)</f>
        <v>98</v>
      </c>
      <c r="K27" s="63">
        <f>SUM(K23:K26)</f>
        <v>3</v>
      </c>
      <c r="L27" s="61">
        <f t="shared" si="1"/>
        <v>123.3325586799907</v>
      </c>
      <c r="M27" s="122"/>
      <c r="N27" s="14"/>
    </row>
    <row r="28" spans="1:14" s="22" customFormat="1" ht="17.25" customHeight="1">
      <c r="A28" s="16"/>
      <c r="B28" s="130"/>
      <c r="C28" s="138"/>
      <c r="D28" s="114" t="s">
        <v>43</v>
      </c>
      <c r="E28" s="115"/>
      <c r="F28" s="106" t="s">
        <v>2</v>
      </c>
      <c r="G28" s="13" t="s">
        <v>19</v>
      </c>
      <c r="H28" s="71">
        <v>1083</v>
      </c>
      <c r="I28" s="72">
        <v>1078</v>
      </c>
      <c r="J28" s="72">
        <v>2</v>
      </c>
      <c r="K28" s="72">
        <v>0</v>
      </c>
      <c r="L28" s="73">
        <f t="shared" si="1"/>
        <v>99.53831948291781</v>
      </c>
      <c r="M28" s="122"/>
      <c r="N28" s="21"/>
    </row>
    <row r="29" spans="1:14" s="22" customFormat="1" ht="17.25" customHeight="1">
      <c r="A29" s="16"/>
      <c r="B29" s="130"/>
      <c r="C29" s="138"/>
      <c r="D29" s="116"/>
      <c r="E29" s="117"/>
      <c r="F29" s="107"/>
      <c r="G29" s="17" t="s">
        <v>20</v>
      </c>
      <c r="H29" s="66">
        <v>1083</v>
      </c>
      <c r="I29" s="67">
        <v>1086</v>
      </c>
      <c r="J29" s="67">
        <v>0</v>
      </c>
      <c r="K29" s="67">
        <v>1</v>
      </c>
      <c r="L29" s="74">
        <f t="shared" si="1"/>
        <v>100.2770083102493</v>
      </c>
      <c r="M29" s="122"/>
      <c r="N29" s="21"/>
    </row>
    <row r="30" spans="1:14" s="22" customFormat="1" ht="17.25" customHeight="1">
      <c r="A30" s="16"/>
      <c r="B30" s="130"/>
      <c r="C30" s="138"/>
      <c r="D30" s="116"/>
      <c r="E30" s="117"/>
      <c r="F30" s="108"/>
      <c r="G30" s="17" t="s">
        <v>30</v>
      </c>
      <c r="H30" s="66">
        <v>1083</v>
      </c>
      <c r="I30" s="67">
        <v>1085</v>
      </c>
      <c r="J30" s="67">
        <v>0</v>
      </c>
      <c r="K30" s="67">
        <v>1</v>
      </c>
      <c r="L30" s="74">
        <f t="shared" si="1"/>
        <v>100.18467220683287</v>
      </c>
      <c r="M30" s="122"/>
      <c r="N30" s="21"/>
    </row>
    <row r="31" spans="1:14" s="22" customFormat="1" ht="17.25" customHeight="1">
      <c r="A31" s="16"/>
      <c r="B31" s="130"/>
      <c r="C31" s="138"/>
      <c r="D31" s="116"/>
      <c r="E31" s="117"/>
      <c r="F31" s="104" t="s">
        <v>26</v>
      </c>
      <c r="G31" s="105"/>
      <c r="H31" s="66">
        <v>1083</v>
      </c>
      <c r="I31" s="67">
        <v>1092</v>
      </c>
      <c r="J31" s="67">
        <v>3</v>
      </c>
      <c r="K31" s="67">
        <v>5</v>
      </c>
      <c r="L31" s="74">
        <f t="shared" si="1"/>
        <v>100.83102493074792</v>
      </c>
      <c r="M31" s="122"/>
      <c r="N31" s="21"/>
    </row>
    <row r="32" spans="1:14" s="22" customFormat="1" ht="17.25" customHeight="1">
      <c r="A32" s="16"/>
      <c r="B32" s="130"/>
      <c r="C32" s="138"/>
      <c r="D32" s="118"/>
      <c r="E32" s="119"/>
      <c r="F32" s="104" t="s">
        <v>21</v>
      </c>
      <c r="G32" s="105"/>
      <c r="H32" s="62">
        <f>SUM(H28:H31)</f>
        <v>4332</v>
      </c>
      <c r="I32" s="63">
        <f>SUM(I28:I31)</f>
        <v>4341</v>
      </c>
      <c r="J32" s="63">
        <f>SUM(J28:J31)</f>
        <v>5</v>
      </c>
      <c r="K32" s="63">
        <f>SUM(K28:K31)</f>
        <v>7</v>
      </c>
      <c r="L32" s="75">
        <f t="shared" si="1"/>
        <v>100.20775623268698</v>
      </c>
      <c r="M32" s="122"/>
      <c r="N32" s="21"/>
    </row>
    <row r="33" spans="1:14" s="22" customFormat="1" ht="17.25" customHeight="1">
      <c r="A33" s="16"/>
      <c r="B33" s="130"/>
      <c r="C33" s="138"/>
      <c r="D33" s="114" t="s">
        <v>31</v>
      </c>
      <c r="E33" s="115"/>
      <c r="F33" s="106" t="s">
        <v>2</v>
      </c>
      <c r="G33" s="13" t="s">
        <v>19</v>
      </c>
      <c r="H33" s="66">
        <v>1083</v>
      </c>
      <c r="I33" s="67">
        <v>1077</v>
      </c>
      <c r="J33" s="67">
        <v>0</v>
      </c>
      <c r="K33" s="67">
        <v>0</v>
      </c>
      <c r="L33" s="74">
        <f t="shared" si="1"/>
        <v>99.44598337950139</v>
      </c>
      <c r="M33" s="122"/>
      <c r="N33" s="21"/>
    </row>
    <row r="34" spans="1:14" s="22" customFormat="1" ht="17.25" customHeight="1">
      <c r="A34" s="16"/>
      <c r="B34" s="130"/>
      <c r="C34" s="138"/>
      <c r="D34" s="116"/>
      <c r="E34" s="117"/>
      <c r="F34" s="107"/>
      <c r="G34" s="17" t="s">
        <v>20</v>
      </c>
      <c r="H34" s="66">
        <v>1083</v>
      </c>
      <c r="I34" s="67">
        <v>1085</v>
      </c>
      <c r="J34" s="67">
        <v>0</v>
      </c>
      <c r="K34" s="67">
        <v>1</v>
      </c>
      <c r="L34" s="74">
        <f t="shared" si="1"/>
        <v>100.18467220683287</v>
      </c>
      <c r="M34" s="122"/>
      <c r="N34" s="21"/>
    </row>
    <row r="35" spans="1:14" s="22" customFormat="1" ht="17.25" customHeight="1">
      <c r="A35" s="16"/>
      <c r="B35" s="130"/>
      <c r="C35" s="138"/>
      <c r="D35" s="116"/>
      <c r="E35" s="117"/>
      <c r="F35" s="108"/>
      <c r="G35" s="17" t="s">
        <v>30</v>
      </c>
      <c r="H35" s="66">
        <v>1083</v>
      </c>
      <c r="I35" s="67">
        <v>1086</v>
      </c>
      <c r="J35" s="67">
        <v>0</v>
      </c>
      <c r="K35" s="67">
        <v>1</v>
      </c>
      <c r="L35" s="74">
        <f t="shared" si="1"/>
        <v>100.2770083102493</v>
      </c>
      <c r="M35" s="122"/>
      <c r="N35" s="21"/>
    </row>
    <row r="36" spans="1:14" s="22" customFormat="1" ht="17.25" customHeight="1">
      <c r="A36" s="16"/>
      <c r="B36" s="130"/>
      <c r="C36" s="138"/>
      <c r="D36" s="116"/>
      <c r="E36" s="117"/>
      <c r="F36" s="104" t="s">
        <v>26</v>
      </c>
      <c r="G36" s="105"/>
      <c r="H36" s="66">
        <v>1083</v>
      </c>
      <c r="I36" s="67">
        <v>1087</v>
      </c>
      <c r="J36" s="67">
        <v>1</v>
      </c>
      <c r="K36" s="67">
        <v>5</v>
      </c>
      <c r="L36" s="74">
        <f t="shared" si="1"/>
        <v>100.36934441366574</v>
      </c>
      <c r="M36" s="122"/>
      <c r="N36" s="21"/>
    </row>
    <row r="37" spans="1:14" s="22" customFormat="1" ht="17.25" customHeight="1">
      <c r="A37" s="16"/>
      <c r="B37" s="130"/>
      <c r="C37" s="138"/>
      <c r="D37" s="118"/>
      <c r="E37" s="119"/>
      <c r="F37" s="104" t="s">
        <v>21</v>
      </c>
      <c r="G37" s="105"/>
      <c r="H37" s="62">
        <f>SUM(H33:H36)</f>
        <v>4332</v>
      </c>
      <c r="I37" s="63">
        <f>SUM(I33:I36)</f>
        <v>4335</v>
      </c>
      <c r="J37" s="63">
        <f>SUM(J33:J36)</f>
        <v>1</v>
      </c>
      <c r="K37" s="63">
        <f>SUM(K33:K36)</f>
        <v>7</v>
      </c>
      <c r="L37" s="75">
        <f t="shared" si="1"/>
        <v>100.06925207756233</v>
      </c>
      <c r="M37" s="122"/>
      <c r="N37" s="21"/>
    </row>
    <row r="38" spans="1:14" s="22" customFormat="1" ht="17.25" customHeight="1">
      <c r="A38" s="16"/>
      <c r="B38" s="130"/>
      <c r="C38" s="138"/>
      <c r="D38" s="106" t="s">
        <v>50</v>
      </c>
      <c r="E38" s="111" t="s">
        <v>44</v>
      </c>
      <c r="F38" s="112"/>
      <c r="G38" s="113"/>
      <c r="H38" s="66">
        <v>1121</v>
      </c>
      <c r="I38" s="67">
        <v>1074</v>
      </c>
      <c r="J38" s="67">
        <v>2</v>
      </c>
      <c r="K38" s="67">
        <v>2</v>
      </c>
      <c r="L38" s="74">
        <f t="shared" si="1"/>
        <v>95.80731489741302</v>
      </c>
      <c r="M38" s="122"/>
      <c r="N38" s="21"/>
    </row>
    <row r="39" spans="1:14" s="22" customFormat="1" ht="17.25" customHeight="1">
      <c r="A39" s="16"/>
      <c r="B39" s="130"/>
      <c r="C39" s="138"/>
      <c r="D39" s="107"/>
      <c r="E39" s="111" t="s">
        <v>45</v>
      </c>
      <c r="F39" s="112"/>
      <c r="G39" s="113"/>
      <c r="H39" s="66">
        <v>1121</v>
      </c>
      <c r="I39" s="67">
        <v>970</v>
      </c>
      <c r="J39" s="67">
        <v>20</v>
      </c>
      <c r="K39" s="67">
        <v>5</v>
      </c>
      <c r="L39" s="74">
        <f t="shared" si="1"/>
        <v>86.52988403211418</v>
      </c>
      <c r="M39" s="122"/>
      <c r="N39" s="21"/>
    </row>
    <row r="40" spans="1:14" s="22" customFormat="1" ht="17.25" customHeight="1">
      <c r="A40" s="16"/>
      <c r="B40" s="130"/>
      <c r="C40" s="138"/>
      <c r="D40" s="108"/>
      <c r="E40" s="101" t="s">
        <v>47</v>
      </c>
      <c r="F40" s="102"/>
      <c r="G40" s="103"/>
      <c r="H40" s="62">
        <f>SUM(H38:H39)</f>
        <v>2242</v>
      </c>
      <c r="I40" s="63">
        <f>SUM(I38:I39)</f>
        <v>2044</v>
      </c>
      <c r="J40" s="63">
        <f>SUM(J38:J39)</f>
        <v>22</v>
      </c>
      <c r="K40" s="63">
        <f>SUM(K38:K39)</f>
        <v>7</v>
      </c>
      <c r="L40" s="75">
        <f t="shared" si="1"/>
        <v>91.1685994647636</v>
      </c>
      <c r="M40" s="122"/>
      <c r="N40" s="21"/>
    </row>
    <row r="41" spans="1:14" s="22" customFormat="1" ht="17.25" customHeight="1">
      <c r="A41" s="16"/>
      <c r="B41" s="130"/>
      <c r="C41" s="138"/>
      <c r="D41" s="106" t="s">
        <v>57</v>
      </c>
      <c r="E41" s="111" t="s">
        <v>44</v>
      </c>
      <c r="F41" s="112"/>
      <c r="G41" s="113"/>
      <c r="H41" s="71">
        <v>1083</v>
      </c>
      <c r="I41" s="72">
        <v>1077</v>
      </c>
      <c r="J41" s="72">
        <v>0</v>
      </c>
      <c r="K41" s="72">
        <v>0</v>
      </c>
      <c r="L41" s="73">
        <f t="shared" si="1"/>
        <v>99.44598337950139</v>
      </c>
      <c r="M41" s="122"/>
      <c r="N41" s="21"/>
    </row>
    <row r="42" spans="1:14" s="22" customFormat="1" ht="17.25" customHeight="1">
      <c r="A42" s="16"/>
      <c r="B42" s="130"/>
      <c r="C42" s="138"/>
      <c r="D42" s="107"/>
      <c r="E42" s="111" t="s">
        <v>45</v>
      </c>
      <c r="F42" s="112"/>
      <c r="G42" s="113"/>
      <c r="H42" s="66">
        <v>1083</v>
      </c>
      <c r="I42" s="67">
        <v>1082</v>
      </c>
      <c r="J42" s="67">
        <v>0</v>
      </c>
      <c r="K42" s="67">
        <v>1</v>
      </c>
      <c r="L42" s="74">
        <f t="shared" si="1"/>
        <v>99.90766389658356</v>
      </c>
      <c r="M42" s="122"/>
      <c r="N42" s="21"/>
    </row>
    <row r="43" spans="1:14" s="22" customFormat="1" ht="17.25" customHeight="1">
      <c r="A43" s="16"/>
      <c r="B43" s="130"/>
      <c r="C43" s="138"/>
      <c r="D43" s="107"/>
      <c r="E43" s="111" t="s">
        <v>46</v>
      </c>
      <c r="F43" s="112"/>
      <c r="G43" s="113"/>
      <c r="H43" s="66">
        <v>1083</v>
      </c>
      <c r="I43" s="67">
        <v>1070</v>
      </c>
      <c r="J43" s="67">
        <v>4</v>
      </c>
      <c r="K43" s="67">
        <v>4</v>
      </c>
      <c r="L43" s="74">
        <f t="shared" si="1"/>
        <v>98.79963065558633</v>
      </c>
      <c r="M43" s="122"/>
      <c r="N43" s="21"/>
    </row>
    <row r="44" spans="1:14" s="22" customFormat="1" ht="17.25" customHeight="1">
      <c r="A44" s="16"/>
      <c r="B44" s="130"/>
      <c r="C44" s="138"/>
      <c r="D44" s="108"/>
      <c r="E44" s="101" t="s">
        <v>47</v>
      </c>
      <c r="F44" s="102"/>
      <c r="G44" s="103"/>
      <c r="H44" s="62">
        <f>SUM(H41:H43)</f>
        <v>3249</v>
      </c>
      <c r="I44" s="63">
        <f>SUM(I41:I43)</f>
        <v>3229</v>
      </c>
      <c r="J44" s="63">
        <f>SUM(J41:J43)</f>
        <v>4</v>
      </c>
      <c r="K44" s="63">
        <f>SUM(K41:K43)</f>
        <v>5</v>
      </c>
      <c r="L44" s="74">
        <f t="shared" si="1"/>
        <v>99.38442597722376</v>
      </c>
      <c r="M44" s="122"/>
      <c r="N44" s="21"/>
    </row>
    <row r="45" spans="1:14" s="22" customFormat="1" ht="17.25" customHeight="1">
      <c r="A45" s="16"/>
      <c r="B45" s="130"/>
      <c r="C45" s="138"/>
      <c r="D45" s="106" t="s">
        <v>68</v>
      </c>
      <c r="E45" s="98" t="s">
        <v>70</v>
      </c>
      <c r="F45" s="99"/>
      <c r="G45" s="100"/>
      <c r="H45" s="67">
        <v>1083</v>
      </c>
      <c r="I45" s="67">
        <f>569+497</f>
        <v>1066</v>
      </c>
      <c r="J45" s="67">
        <v>0</v>
      </c>
      <c r="K45" s="72">
        <v>1</v>
      </c>
      <c r="L45" s="76">
        <f>+I45/H45%</f>
        <v>98.43028624192058</v>
      </c>
      <c r="M45" s="122"/>
      <c r="N45" s="21"/>
    </row>
    <row r="46" spans="1:14" s="22" customFormat="1" ht="17.25" customHeight="1">
      <c r="A46" s="16"/>
      <c r="B46" s="130"/>
      <c r="C46" s="138"/>
      <c r="D46" s="107"/>
      <c r="E46" s="98" t="s">
        <v>71</v>
      </c>
      <c r="F46" s="99"/>
      <c r="G46" s="100"/>
      <c r="H46" s="67">
        <v>1083</v>
      </c>
      <c r="I46" s="67">
        <f>579+489</f>
        <v>1068</v>
      </c>
      <c r="J46" s="67">
        <v>0</v>
      </c>
      <c r="K46" s="67">
        <v>1</v>
      </c>
      <c r="L46" s="77">
        <f>+I46/H46%</f>
        <v>98.61495844875346</v>
      </c>
      <c r="M46" s="122"/>
      <c r="N46" s="21"/>
    </row>
    <row r="47" spans="1:14" s="22" customFormat="1" ht="17.25" customHeight="1">
      <c r="A47" s="16"/>
      <c r="B47" s="130"/>
      <c r="C47" s="138"/>
      <c r="D47" s="107"/>
      <c r="E47" s="124" t="s">
        <v>69</v>
      </c>
      <c r="F47" s="125"/>
      <c r="G47" s="126"/>
      <c r="H47" s="67">
        <v>1083</v>
      </c>
      <c r="I47" s="67">
        <v>489</v>
      </c>
      <c r="J47" s="67">
        <v>0</v>
      </c>
      <c r="K47" s="78">
        <v>1</v>
      </c>
      <c r="L47" s="79" t="s">
        <v>63</v>
      </c>
      <c r="M47" s="122"/>
      <c r="N47" s="21"/>
    </row>
    <row r="48" spans="1:14" s="22" customFormat="1" ht="18" customHeight="1">
      <c r="A48" s="16"/>
      <c r="B48" s="130"/>
      <c r="C48" s="138"/>
      <c r="D48" s="108"/>
      <c r="E48" s="101" t="s">
        <v>47</v>
      </c>
      <c r="F48" s="102"/>
      <c r="G48" s="103"/>
      <c r="H48" s="63">
        <f>SUM(H45:H47)</f>
        <v>3249</v>
      </c>
      <c r="I48" s="63">
        <f>SUM(I45:I47)</f>
        <v>2623</v>
      </c>
      <c r="J48" s="63">
        <v>0</v>
      </c>
      <c r="K48" s="80">
        <f>SUM(K45:K47)</f>
        <v>3</v>
      </c>
      <c r="L48" s="81" t="s">
        <v>63</v>
      </c>
      <c r="M48" s="122"/>
      <c r="N48" s="21"/>
    </row>
    <row r="49" spans="1:14" s="22" customFormat="1" ht="17.25" customHeight="1">
      <c r="A49" s="16"/>
      <c r="B49" s="130"/>
      <c r="C49" s="138"/>
      <c r="D49" s="106" t="s">
        <v>60</v>
      </c>
      <c r="E49" s="111" t="s">
        <v>44</v>
      </c>
      <c r="F49" s="112"/>
      <c r="G49" s="113"/>
      <c r="H49" s="67">
        <v>548</v>
      </c>
      <c r="I49" s="67">
        <v>505</v>
      </c>
      <c r="J49" s="67">
        <v>0</v>
      </c>
      <c r="K49" s="82">
        <v>1</v>
      </c>
      <c r="L49" s="79" t="s">
        <v>63</v>
      </c>
      <c r="M49" s="122"/>
      <c r="N49" s="21"/>
    </row>
    <row r="50" spans="1:14" s="22" customFormat="1" ht="17.25" customHeight="1">
      <c r="A50" s="16"/>
      <c r="B50" s="130"/>
      <c r="C50" s="138"/>
      <c r="D50" s="107"/>
      <c r="E50" s="111" t="s">
        <v>45</v>
      </c>
      <c r="F50" s="112"/>
      <c r="G50" s="113"/>
      <c r="H50" s="67">
        <v>548</v>
      </c>
      <c r="I50" s="67">
        <v>475</v>
      </c>
      <c r="J50" s="67">
        <v>0</v>
      </c>
      <c r="K50" s="78">
        <v>0</v>
      </c>
      <c r="L50" s="79" t="s">
        <v>63</v>
      </c>
      <c r="M50" s="122"/>
      <c r="N50" s="21"/>
    </row>
    <row r="51" spans="1:14" s="22" customFormat="1" ht="17.25" customHeight="1">
      <c r="A51" s="16"/>
      <c r="B51" s="130"/>
      <c r="C51" s="138"/>
      <c r="D51" s="107"/>
      <c r="E51" s="111" t="s">
        <v>46</v>
      </c>
      <c r="F51" s="112"/>
      <c r="G51" s="113"/>
      <c r="H51" s="67">
        <v>548</v>
      </c>
      <c r="I51" s="67">
        <v>386</v>
      </c>
      <c r="J51" s="67">
        <v>0</v>
      </c>
      <c r="K51" s="78">
        <v>0</v>
      </c>
      <c r="L51" s="79" t="s">
        <v>63</v>
      </c>
      <c r="M51" s="122"/>
      <c r="N51" s="21"/>
    </row>
    <row r="52" spans="1:14" s="22" customFormat="1" ht="17.25" customHeight="1">
      <c r="A52" s="16"/>
      <c r="B52" s="132"/>
      <c r="C52" s="139"/>
      <c r="D52" s="108"/>
      <c r="E52" s="101" t="s">
        <v>47</v>
      </c>
      <c r="F52" s="102"/>
      <c r="G52" s="103"/>
      <c r="H52" s="63">
        <f>SUM(H49:H51)</f>
        <v>1644</v>
      </c>
      <c r="I52" s="63">
        <f>SUM(I49:I51)</f>
        <v>1366</v>
      </c>
      <c r="J52" s="63">
        <v>0</v>
      </c>
      <c r="K52" s="78">
        <f>SUM(K49:K51)</f>
        <v>1</v>
      </c>
      <c r="L52" s="81" t="s">
        <v>63</v>
      </c>
      <c r="M52" s="123"/>
      <c r="N52" s="21"/>
    </row>
    <row r="53" spans="1:14" s="22" customFormat="1" ht="17.25" customHeight="1">
      <c r="A53" s="16"/>
      <c r="B53" s="129" t="s">
        <v>41</v>
      </c>
      <c r="C53" s="156" t="s">
        <v>6</v>
      </c>
      <c r="D53" s="153" t="s">
        <v>66</v>
      </c>
      <c r="E53" s="133" t="s">
        <v>17</v>
      </c>
      <c r="F53" s="133"/>
      <c r="G53" s="133"/>
      <c r="H53" s="52">
        <v>33639</v>
      </c>
      <c r="I53" s="53">
        <v>21407</v>
      </c>
      <c r="J53" s="53">
        <v>0</v>
      </c>
      <c r="K53" s="72">
        <v>0</v>
      </c>
      <c r="L53" s="83">
        <f>+I53/H53%</f>
        <v>63.63744463271798</v>
      </c>
      <c r="M53" s="121">
        <v>108</v>
      </c>
      <c r="N53" s="21"/>
    </row>
    <row r="54" spans="1:14" s="22" customFormat="1" ht="17.25" customHeight="1">
      <c r="A54" s="16"/>
      <c r="B54" s="130"/>
      <c r="C54" s="157"/>
      <c r="D54" s="154"/>
      <c r="E54" s="134" t="s">
        <v>5</v>
      </c>
      <c r="F54" s="135"/>
      <c r="G54" s="136"/>
      <c r="H54" s="66" t="s">
        <v>58</v>
      </c>
      <c r="I54" s="56">
        <v>20</v>
      </c>
      <c r="J54" s="56">
        <v>0</v>
      </c>
      <c r="K54" s="67">
        <v>0</v>
      </c>
      <c r="L54" s="68" t="s">
        <v>58</v>
      </c>
      <c r="M54" s="122"/>
      <c r="N54" s="21"/>
    </row>
    <row r="55" spans="1:14" s="22" customFormat="1" ht="17.25" customHeight="1">
      <c r="A55" s="16"/>
      <c r="B55" s="130"/>
      <c r="C55" s="157"/>
      <c r="D55" s="155"/>
      <c r="E55" s="134" t="s">
        <v>16</v>
      </c>
      <c r="F55" s="135"/>
      <c r="G55" s="136"/>
      <c r="H55" s="58" t="s">
        <v>58</v>
      </c>
      <c r="I55" s="59">
        <f>SUM(I53:I54)</f>
        <v>21427</v>
      </c>
      <c r="J55" s="59">
        <v>0</v>
      </c>
      <c r="K55" s="63">
        <v>0</v>
      </c>
      <c r="L55" s="69" t="s">
        <v>58</v>
      </c>
      <c r="M55" s="123"/>
      <c r="N55" s="21"/>
    </row>
    <row r="56" spans="1:14" s="22" customFormat="1" ht="17.25" customHeight="1">
      <c r="A56" s="16"/>
      <c r="B56" s="130"/>
      <c r="C56" s="157"/>
      <c r="D56" s="114" t="s">
        <v>55</v>
      </c>
      <c r="E56" s="133" t="s">
        <v>17</v>
      </c>
      <c r="F56" s="133"/>
      <c r="G56" s="133"/>
      <c r="H56" s="52">
        <v>5277</v>
      </c>
      <c r="I56" s="53">
        <v>1136</v>
      </c>
      <c r="J56" s="53">
        <v>91</v>
      </c>
      <c r="K56" s="72">
        <v>0</v>
      </c>
      <c r="L56" s="76">
        <f>+I56/H56%</f>
        <v>21.527382982755352</v>
      </c>
      <c r="M56" s="121">
        <v>90</v>
      </c>
      <c r="N56" s="21"/>
    </row>
    <row r="57" spans="1:14" s="22" customFormat="1" ht="17.25" customHeight="1">
      <c r="A57" s="16"/>
      <c r="B57" s="130"/>
      <c r="C57" s="157"/>
      <c r="D57" s="116"/>
      <c r="E57" s="134" t="s">
        <v>5</v>
      </c>
      <c r="F57" s="135"/>
      <c r="G57" s="136"/>
      <c r="H57" s="55" t="s">
        <v>58</v>
      </c>
      <c r="I57" s="56">
        <v>0</v>
      </c>
      <c r="J57" s="56">
        <v>0</v>
      </c>
      <c r="K57" s="67">
        <v>0</v>
      </c>
      <c r="L57" s="68" t="s">
        <v>58</v>
      </c>
      <c r="M57" s="122"/>
      <c r="N57" s="21"/>
    </row>
    <row r="58" spans="1:14" s="22" customFormat="1" ht="17.25" customHeight="1">
      <c r="A58" s="16"/>
      <c r="B58" s="131"/>
      <c r="C58" s="158"/>
      <c r="D58" s="118"/>
      <c r="E58" s="134" t="s">
        <v>16</v>
      </c>
      <c r="F58" s="135"/>
      <c r="G58" s="136"/>
      <c r="H58" s="62" t="s">
        <v>58</v>
      </c>
      <c r="I58" s="59">
        <f>SUM(I56:I57)</f>
        <v>1136</v>
      </c>
      <c r="J58" s="59">
        <f>SUM(J56:J57)</f>
        <v>91</v>
      </c>
      <c r="K58" s="63">
        <f>SUM(K56:K57)</f>
        <v>0</v>
      </c>
      <c r="L58" s="84" t="s">
        <v>58</v>
      </c>
      <c r="M58" s="123"/>
      <c r="N58" s="21"/>
    </row>
    <row r="59" spans="1:21" s="22" customFormat="1" ht="17.25" customHeight="1">
      <c r="A59" s="16"/>
      <c r="B59" s="115" t="s">
        <v>48</v>
      </c>
      <c r="C59" s="137" t="s">
        <v>42</v>
      </c>
      <c r="D59" s="140" t="s">
        <v>51</v>
      </c>
      <c r="E59" s="109" t="s">
        <v>52</v>
      </c>
      <c r="F59" s="109"/>
      <c r="G59" s="109"/>
      <c r="H59" s="71" t="s">
        <v>58</v>
      </c>
      <c r="I59" s="72">
        <v>372</v>
      </c>
      <c r="J59" s="67">
        <v>0</v>
      </c>
      <c r="K59" s="67">
        <v>0</v>
      </c>
      <c r="L59" s="85" t="s">
        <v>58</v>
      </c>
      <c r="M59" s="121">
        <v>83</v>
      </c>
      <c r="N59" s="21"/>
      <c r="S59" s="23"/>
      <c r="T59" s="23"/>
      <c r="U59" s="23"/>
    </row>
    <row r="60" spans="1:14" s="22" customFormat="1" ht="17.25" customHeight="1">
      <c r="A60" s="16"/>
      <c r="B60" s="117"/>
      <c r="C60" s="138"/>
      <c r="D60" s="141"/>
      <c r="E60" s="109" t="s">
        <v>53</v>
      </c>
      <c r="F60" s="109"/>
      <c r="G60" s="109"/>
      <c r="H60" s="66" t="s">
        <v>58</v>
      </c>
      <c r="I60" s="67">
        <v>204</v>
      </c>
      <c r="J60" s="67">
        <v>0</v>
      </c>
      <c r="K60" s="67">
        <v>0</v>
      </c>
      <c r="L60" s="86" t="s">
        <v>58</v>
      </c>
      <c r="M60" s="122"/>
      <c r="N60" s="21"/>
    </row>
    <row r="61" spans="1:14" s="22" customFormat="1" ht="17.25" customHeight="1">
      <c r="A61" s="16"/>
      <c r="B61" s="117"/>
      <c r="C61" s="138"/>
      <c r="D61" s="141"/>
      <c r="E61" s="109" t="s">
        <v>54</v>
      </c>
      <c r="F61" s="109"/>
      <c r="G61" s="109"/>
      <c r="H61" s="62" t="s">
        <v>58</v>
      </c>
      <c r="I61" s="63">
        <v>15</v>
      </c>
      <c r="J61" s="63">
        <v>0</v>
      </c>
      <c r="K61" s="63">
        <v>0</v>
      </c>
      <c r="L61" s="84" t="s">
        <v>58</v>
      </c>
      <c r="M61" s="123"/>
      <c r="N61" s="21"/>
    </row>
    <row r="62" spans="1:14" s="22" customFormat="1" ht="24.75" customHeight="1">
      <c r="A62" s="16"/>
      <c r="B62" s="119"/>
      <c r="C62" s="139"/>
      <c r="D62" s="101" t="s">
        <v>59</v>
      </c>
      <c r="E62" s="102"/>
      <c r="F62" s="102"/>
      <c r="G62" s="103"/>
      <c r="H62" s="62" t="s">
        <v>58</v>
      </c>
      <c r="I62" s="87">
        <v>1691</v>
      </c>
      <c r="J62" s="87">
        <v>46</v>
      </c>
      <c r="K62" s="87">
        <v>3</v>
      </c>
      <c r="L62" s="84" t="s">
        <v>58</v>
      </c>
      <c r="M62" s="88">
        <v>49</v>
      </c>
      <c r="N62" s="23"/>
    </row>
    <row r="63" spans="1:13" ht="14.25" customHeight="1">
      <c r="A63" s="3"/>
      <c r="B63" s="152" t="s">
        <v>11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</row>
    <row r="64" spans="1:13" ht="14.25" customHeight="1">
      <c r="A64" s="3"/>
      <c r="B64" s="110" t="s">
        <v>89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</row>
    <row r="65" spans="1:13" ht="11.25" customHeight="1">
      <c r="A65" s="3"/>
      <c r="B65" s="110" t="s">
        <v>90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4" ht="11.25">
      <c r="A66" s="3"/>
      <c r="B66" s="159" t="s">
        <v>29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24"/>
    </row>
    <row r="67" spans="1:14" ht="11.25">
      <c r="A67" s="3"/>
      <c r="B67" s="159" t="s">
        <v>32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24"/>
    </row>
    <row r="68" spans="2:13" ht="11.25">
      <c r="B68" s="110" t="s">
        <v>91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2:13" ht="11.25">
      <c r="B69" s="110" t="s">
        <v>92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2:13" ht="11.25">
      <c r="B70" s="110" t="s">
        <v>93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2:13" ht="21.75" customHeight="1">
      <c r="B71" s="25"/>
      <c r="C71" s="26"/>
      <c r="D71" s="26"/>
      <c r="E71" s="26"/>
      <c r="F71" s="26"/>
      <c r="G71" s="26"/>
      <c r="H71" s="27"/>
      <c r="I71" s="27"/>
      <c r="J71" s="27"/>
      <c r="K71" s="27"/>
      <c r="L71" s="40"/>
      <c r="M71" s="26"/>
    </row>
    <row r="72" spans="1:16" ht="33.75">
      <c r="A72" s="6"/>
      <c r="B72" s="7" t="s">
        <v>7</v>
      </c>
      <c r="C72" s="8" t="s">
        <v>4</v>
      </c>
      <c r="D72" s="104" t="s">
        <v>0</v>
      </c>
      <c r="E72" s="120"/>
      <c r="F72" s="120"/>
      <c r="G72" s="105"/>
      <c r="H72" s="12" t="s">
        <v>73</v>
      </c>
      <c r="I72" s="28" t="s">
        <v>74</v>
      </c>
      <c r="J72" s="13" t="s">
        <v>75</v>
      </c>
      <c r="K72" s="13" t="s">
        <v>76</v>
      </c>
      <c r="L72" s="41" t="s">
        <v>77</v>
      </c>
      <c r="M72" s="37"/>
      <c r="N72" s="6"/>
      <c r="P72" s="6"/>
    </row>
    <row r="73" spans="1:13" s="22" customFormat="1" ht="17.25" customHeight="1">
      <c r="A73" s="16"/>
      <c r="B73" s="130" t="s">
        <v>78</v>
      </c>
      <c r="C73" s="163" t="s">
        <v>86</v>
      </c>
      <c r="D73" s="165" t="s">
        <v>79</v>
      </c>
      <c r="E73" s="147" t="s">
        <v>80</v>
      </c>
      <c r="F73" s="29" t="s">
        <v>44</v>
      </c>
      <c r="G73" s="29"/>
      <c r="H73" s="52">
        <v>134322</v>
      </c>
      <c r="I73" s="53">
        <v>118751</v>
      </c>
      <c r="J73" s="89">
        <f aca="true" t="shared" si="2" ref="J73:J78">+I73/H73%</f>
        <v>88.40770685367995</v>
      </c>
      <c r="K73" s="53">
        <v>3</v>
      </c>
      <c r="L73" s="149">
        <v>81</v>
      </c>
      <c r="M73" s="38"/>
    </row>
    <row r="74" spans="1:18" s="22" customFormat="1" ht="17.25" customHeight="1">
      <c r="A74" s="16"/>
      <c r="B74" s="130"/>
      <c r="C74" s="163"/>
      <c r="D74" s="166"/>
      <c r="E74" s="148"/>
      <c r="F74" s="30" t="s">
        <v>45</v>
      </c>
      <c r="G74" s="31"/>
      <c r="H74" s="66">
        <v>134322</v>
      </c>
      <c r="I74" s="56">
        <v>118193</v>
      </c>
      <c r="J74" s="90">
        <f t="shared" si="2"/>
        <v>87.99228719048257</v>
      </c>
      <c r="K74" s="56">
        <v>3</v>
      </c>
      <c r="L74" s="150"/>
      <c r="M74" s="38"/>
      <c r="P74" s="23"/>
      <c r="R74" s="23"/>
    </row>
    <row r="75" spans="1:18" s="22" customFormat="1" ht="17.25" customHeight="1">
      <c r="A75" s="16"/>
      <c r="B75" s="130"/>
      <c r="C75" s="163"/>
      <c r="D75" s="166"/>
      <c r="E75" s="147" t="s">
        <v>81</v>
      </c>
      <c r="F75" s="30"/>
      <c r="G75" s="45" t="s">
        <v>46</v>
      </c>
      <c r="H75" s="66">
        <v>134322</v>
      </c>
      <c r="I75" s="56">
        <v>100865</v>
      </c>
      <c r="J75" s="90">
        <f t="shared" si="2"/>
        <v>75.09194324086896</v>
      </c>
      <c r="K75" s="56">
        <v>11</v>
      </c>
      <c r="L75" s="150"/>
      <c r="M75" s="38"/>
      <c r="P75" s="23"/>
      <c r="R75" s="23"/>
    </row>
    <row r="76" spans="1:18" s="22" customFormat="1" ht="17.25" customHeight="1">
      <c r="A76" s="16"/>
      <c r="B76" s="130"/>
      <c r="C76" s="163"/>
      <c r="D76" s="166"/>
      <c r="E76" s="161"/>
      <c r="F76" s="30"/>
      <c r="G76" s="45" t="s">
        <v>83</v>
      </c>
      <c r="H76" s="66">
        <v>134322</v>
      </c>
      <c r="I76" s="56">
        <v>65261</v>
      </c>
      <c r="J76" s="90">
        <f t="shared" si="2"/>
        <v>48.58548860201605</v>
      </c>
      <c r="K76" s="56">
        <v>11</v>
      </c>
      <c r="L76" s="150"/>
      <c r="M76" s="38"/>
      <c r="P76" s="23"/>
      <c r="R76" s="23"/>
    </row>
    <row r="77" spans="1:16" s="22" customFormat="1" ht="17.25" customHeight="1">
      <c r="A77" s="16"/>
      <c r="B77" s="130"/>
      <c r="C77" s="163"/>
      <c r="D77" s="166"/>
      <c r="E77" s="148"/>
      <c r="F77" s="30"/>
      <c r="G77" s="45" t="s">
        <v>84</v>
      </c>
      <c r="H77" s="58">
        <v>134322</v>
      </c>
      <c r="I77" s="59">
        <v>30258</v>
      </c>
      <c r="J77" s="91">
        <f t="shared" si="2"/>
        <v>22.52646625273596</v>
      </c>
      <c r="K77" s="59">
        <v>10</v>
      </c>
      <c r="L77" s="151"/>
      <c r="M77" s="38"/>
      <c r="P77" s="23"/>
    </row>
    <row r="78" spans="1:13" s="22" customFormat="1" ht="17.25" customHeight="1">
      <c r="A78" s="16"/>
      <c r="B78" s="130"/>
      <c r="C78" s="163"/>
      <c r="D78" s="166"/>
      <c r="E78" s="147" t="s">
        <v>82</v>
      </c>
      <c r="F78" s="46" t="s">
        <v>44</v>
      </c>
      <c r="G78" s="32"/>
      <c r="H78" s="55">
        <v>9316</v>
      </c>
      <c r="I78" s="56">
        <v>2233</v>
      </c>
      <c r="J78" s="90">
        <f t="shared" si="2"/>
        <v>23.96951481322456</v>
      </c>
      <c r="K78" s="56">
        <v>3</v>
      </c>
      <c r="L78" s="95">
        <v>9</v>
      </c>
      <c r="M78" s="38"/>
    </row>
    <row r="79" spans="1:13" s="22" customFormat="1" ht="17.25" customHeight="1">
      <c r="A79" s="16"/>
      <c r="B79" s="130"/>
      <c r="C79" s="163"/>
      <c r="D79" s="166"/>
      <c r="E79" s="162"/>
      <c r="F79" s="30"/>
      <c r="G79" s="45" t="s">
        <v>45</v>
      </c>
      <c r="H79" s="55">
        <v>9316</v>
      </c>
      <c r="I79" s="56">
        <v>2193</v>
      </c>
      <c r="J79" s="90">
        <f aca="true" t="shared" si="3" ref="J79:J84">+I79/H79%</f>
        <v>23.54014598540146</v>
      </c>
      <c r="K79" s="56">
        <v>3</v>
      </c>
      <c r="L79" s="96"/>
      <c r="M79" s="38"/>
    </row>
    <row r="80" spans="1:13" s="22" customFormat="1" ht="17.25" customHeight="1">
      <c r="A80" s="16"/>
      <c r="B80" s="130"/>
      <c r="C80" s="163"/>
      <c r="D80" s="166"/>
      <c r="E80" s="161"/>
      <c r="F80" s="47"/>
      <c r="G80" s="45" t="s">
        <v>46</v>
      </c>
      <c r="H80" s="55">
        <v>9316</v>
      </c>
      <c r="I80" s="56">
        <v>1001</v>
      </c>
      <c r="J80" s="90">
        <f t="shared" si="3"/>
        <v>10.744954916273079</v>
      </c>
      <c r="K80" s="56">
        <v>4</v>
      </c>
      <c r="L80" s="96"/>
      <c r="M80" s="38"/>
    </row>
    <row r="81" spans="1:13" s="22" customFormat="1" ht="17.25" customHeight="1">
      <c r="A81" s="16"/>
      <c r="B81" s="130"/>
      <c r="C81" s="163"/>
      <c r="D81" s="166"/>
      <c r="E81" s="148"/>
      <c r="F81" s="30"/>
      <c r="G81" s="45" t="s">
        <v>83</v>
      </c>
      <c r="H81" s="58">
        <v>9316</v>
      </c>
      <c r="I81" s="59">
        <v>110</v>
      </c>
      <c r="J81" s="91">
        <f t="shared" si="3"/>
        <v>1.1807642765135251</v>
      </c>
      <c r="K81" s="59">
        <v>1</v>
      </c>
      <c r="L81" s="97"/>
      <c r="M81" s="38"/>
    </row>
    <row r="82" spans="1:13" s="22" customFormat="1" ht="17.25" customHeight="1">
      <c r="A82" s="16"/>
      <c r="B82" s="130"/>
      <c r="C82" s="163"/>
      <c r="D82" s="166"/>
      <c r="E82" s="168" t="s">
        <v>85</v>
      </c>
      <c r="F82" s="30"/>
      <c r="G82" s="45" t="s">
        <v>44</v>
      </c>
      <c r="H82" s="55">
        <v>5333</v>
      </c>
      <c r="I82" s="56">
        <v>328</v>
      </c>
      <c r="J82" s="90">
        <f t="shared" si="3"/>
        <v>6.150384399024939</v>
      </c>
      <c r="K82" s="56">
        <v>0</v>
      </c>
      <c r="L82" s="95">
        <v>6</v>
      </c>
      <c r="M82" s="38"/>
    </row>
    <row r="83" spans="1:13" s="22" customFormat="1" ht="17.25" customHeight="1">
      <c r="A83" s="16"/>
      <c r="B83" s="130"/>
      <c r="C83" s="163"/>
      <c r="D83" s="166"/>
      <c r="E83" s="168"/>
      <c r="F83" s="30"/>
      <c r="G83" s="45" t="s">
        <v>45</v>
      </c>
      <c r="H83" s="55">
        <v>5333</v>
      </c>
      <c r="I83" s="56">
        <v>314</v>
      </c>
      <c r="J83" s="90">
        <f t="shared" si="3"/>
        <v>5.887867991749484</v>
      </c>
      <c r="K83" s="56">
        <v>0</v>
      </c>
      <c r="L83" s="96"/>
      <c r="M83" s="38"/>
    </row>
    <row r="84" spans="1:13" s="22" customFormat="1" ht="17.25" customHeight="1">
      <c r="A84" s="16"/>
      <c r="B84" s="132"/>
      <c r="C84" s="164"/>
      <c r="D84" s="167"/>
      <c r="E84" s="169"/>
      <c r="F84" s="30"/>
      <c r="G84" s="45" t="s">
        <v>46</v>
      </c>
      <c r="H84" s="58">
        <v>5333</v>
      </c>
      <c r="I84" s="59">
        <v>149</v>
      </c>
      <c r="J84" s="91">
        <f t="shared" si="3"/>
        <v>2.793924620288768</v>
      </c>
      <c r="K84" s="59">
        <v>0</v>
      </c>
      <c r="L84" s="97"/>
      <c r="M84" s="38"/>
    </row>
    <row r="85" spans="1:13" ht="14.25" customHeight="1">
      <c r="A85" s="3"/>
      <c r="B85" s="152" t="s">
        <v>11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2:13" ht="11.25" customHeight="1">
      <c r="B86" s="92" t="s">
        <v>94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26"/>
    </row>
    <row r="87" spans="2:13" ht="11.25" customHeight="1">
      <c r="B87" s="93" t="s">
        <v>95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9"/>
    </row>
    <row r="88" spans="2:13" ht="11.25" customHeight="1">
      <c r="B88" s="94" t="s">
        <v>96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8"/>
    </row>
    <row r="89" spans="2:13" ht="11.25">
      <c r="B89" s="50"/>
      <c r="C89" s="26"/>
      <c r="D89" s="26"/>
      <c r="E89" s="26"/>
      <c r="F89" s="26"/>
      <c r="G89" s="26"/>
      <c r="H89" s="26"/>
      <c r="I89" s="33"/>
      <c r="J89" s="33"/>
      <c r="K89" s="26"/>
      <c r="L89" s="43"/>
      <c r="M89" s="26"/>
    </row>
    <row r="90" ht="11.25">
      <c r="B90" s="51"/>
    </row>
  </sheetData>
  <sheetProtection/>
  <mergeCells count="102">
    <mergeCell ref="D49:D52"/>
    <mergeCell ref="E49:G49"/>
    <mergeCell ref="M53:M55"/>
    <mergeCell ref="B85:M85"/>
    <mergeCell ref="D72:G72"/>
    <mergeCell ref="B73:B84"/>
    <mergeCell ref="C73:C84"/>
    <mergeCell ref="D73:D84"/>
    <mergeCell ref="E58:G58"/>
    <mergeCell ref="E82:E84"/>
    <mergeCell ref="B70:M70"/>
    <mergeCell ref="B67:M67"/>
    <mergeCell ref="B66:M66"/>
    <mergeCell ref="B64:M64"/>
    <mergeCell ref="E75:E77"/>
    <mergeCell ref="E78:E81"/>
    <mergeCell ref="M56:M58"/>
    <mergeCell ref="E51:G51"/>
    <mergeCell ref="E73:E74"/>
    <mergeCell ref="L73:L77"/>
    <mergeCell ref="B63:M63"/>
    <mergeCell ref="D53:D55"/>
    <mergeCell ref="B65:M65"/>
    <mergeCell ref="C53:C58"/>
    <mergeCell ref="E57:G57"/>
    <mergeCell ref="E54:G54"/>
    <mergeCell ref="B1:M1"/>
    <mergeCell ref="D3:G3"/>
    <mergeCell ref="B2:L2"/>
    <mergeCell ref="E43:G43"/>
    <mergeCell ref="C4:C52"/>
    <mergeCell ref="D28:E32"/>
    <mergeCell ref="M4:M20"/>
    <mergeCell ref="F9:F11"/>
    <mergeCell ref="E16:G16"/>
    <mergeCell ref="D4:E8"/>
    <mergeCell ref="E53:G53"/>
    <mergeCell ref="E55:G55"/>
    <mergeCell ref="B59:B62"/>
    <mergeCell ref="C59:C62"/>
    <mergeCell ref="D56:D58"/>
    <mergeCell ref="D59:D61"/>
    <mergeCell ref="D62:G62"/>
    <mergeCell ref="E56:G56"/>
    <mergeCell ref="E59:G59"/>
    <mergeCell ref="E60:G60"/>
    <mergeCell ref="M21:M22"/>
    <mergeCell ref="D23:D27"/>
    <mergeCell ref="E23:E25"/>
    <mergeCell ref="F31:G31"/>
    <mergeCell ref="E50:G50"/>
    <mergeCell ref="B53:B58"/>
    <mergeCell ref="E21:G21"/>
    <mergeCell ref="B4:B52"/>
    <mergeCell ref="F7:G7"/>
    <mergeCell ref="F8:G8"/>
    <mergeCell ref="D15:D17"/>
    <mergeCell ref="E14:G14"/>
    <mergeCell ref="E42:G42"/>
    <mergeCell ref="F37:G37"/>
    <mergeCell ref="D9:D13"/>
    <mergeCell ref="E47:G47"/>
    <mergeCell ref="D21:D22"/>
    <mergeCell ref="E18:G18"/>
    <mergeCell ref="D18:D20"/>
    <mergeCell ref="E20:G20"/>
    <mergeCell ref="M23:M52"/>
    <mergeCell ref="F33:F35"/>
    <mergeCell ref="F12:G12"/>
    <mergeCell ref="E9:E13"/>
    <mergeCell ref="E15:G15"/>
    <mergeCell ref="M59:M61"/>
    <mergeCell ref="E40:G40"/>
    <mergeCell ref="E52:G52"/>
    <mergeCell ref="E48:G48"/>
    <mergeCell ref="E46:G46"/>
    <mergeCell ref="F4:F6"/>
    <mergeCell ref="F32:G32"/>
    <mergeCell ref="E26:G26"/>
    <mergeCell ref="F23:F24"/>
    <mergeCell ref="E17:G17"/>
    <mergeCell ref="E22:G22"/>
    <mergeCell ref="F13:G13"/>
    <mergeCell ref="F28:F30"/>
    <mergeCell ref="E27:G27"/>
    <mergeCell ref="F25:G25"/>
    <mergeCell ref="D41:D44"/>
    <mergeCell ref="E38:G38"/>
    <mergeCell ref="E39:G39"/>
    <mergeCell ref="D33:E37"/>
    <mergeCell ref="E41:G41"/>
    <mergeCell ref="E19:G19"/>
    <mergeCell ref="L82:L84"/>
    <mergeCell ref="E45:G45"/>
    <mergeCell ref="E44:G44"/>
    <mergeCell ref="F36:G36"/>
    <mergeCell ref="D38:D40"/>
    <mergeCell ref="D45:D48"/>
    <mergeCell ref="L78:L81"/>
    <mergeCell ref="E61:G61"/>
    <mergeCell ref="B68:M68"/>
    <mergeCell ref="B69:M6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rowBreaks count="1" manualBreakCount="1">
    <brk id="40" min="1" max="12" man="1"/>
  </rowBreaks>
  <ignoredErrors>
    <ignoredError sqref="H27:K27 H17:I17 J58:K58 K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2023-12-18T01:41:34Z</cp:lastPrinted>
  <dcterms:created xsi:type="dcterms:W3CDTF">2003-05-06T05:15:19Z</dcterms:created>
  <dcterms:modified xsi:type="dcterms:W3CDTF">2023-12-18T01:41:44Z</dcterms:modified>
  <cp:category/>
  <cp:version/>
  <cp:contentType/>
  <cp:contentStatus/>
</cp:coreProperties>
</file>